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5"/>
  </bookViews>
  <sheets>
    <sheet name="Лист 1" sheetId="12" r:id="rId1"/>
    <sheet name="Лист 2" sheetId="1" r:id="rId2"/>
    <sheet name="Лист 3" sheetId="2" r:id="rId3"/>
    <sheet name="Лист 4" sheetId="3" r:id="rId4"/>
    <sheet name="Лист 5" sheetId="4" r:id="rId5"/>
    <sheet name="Лист 6" sheetId="17" r:id="rId6"/>
    <sheet name="Лист 7" sheetId="24" r:id="rId7"/>
    <sheet name="Лист 8" sheetId="19" r:id="rId8"/>
    <sheet name="Лист 9" sheetId="21" r:id="rId9"/>
    <sheet name="Лист10" sheetId="11" r:id="rId10"/>
    <sheet name="Лист 11" sheetId="22" r:id="rId11"/>
  </sheets>
  <definedNames>
    <definedName name="_xlnm.Print_Area" localSheetId="7">'Лист 8'!$A$1:$H$113</definedName>
  </definedNames>
  <calcPr calcId="144525"/>
</workbook>
</file>

<file path=xl/calcChain.xml><?xml version="1.0" encoding="utf-8"?>
<calcChain xmlns="http://schemas.openxmlformats.org/spreadsheetml/2006/main">
  <c r="H83" i="19" l="1"/>
  <c r="G83" i="19"/>
  <c r="F83" i="19"/>
  <c r="H52" i="19"/>
  <c r="G52" i="19"/>
  <c r="F52" i="19"/>
  <c r="H39" i="19"/>
  <c r="G39" i="19"/>
  <c r="F39" i="19"/>
  <c r="F56" i="24"/>
  <c r="H37" i="24"/>
  <c r="G37" i="24"/>
  <c r="F37" i="24"/>
  <c r="H114" i="24"/>
  <c r="G114" i="24"/>
  <c r="F114" i="24"/>
  <c r="H84" i="24"/>
  <c r="G84" i="24"/>
  <c r="F84" i="24"/>
  <c r="G81" i="17"/>
  <c r="I81" i="17"/>
  <c r="H81" i="17"/>
  <c r="G111" i="17"/>
  <c r="I34" i="17"/>
  <c r="H34" i="17"/>
  <c r="G34" i="17"/>
  <c r="G64" i="19"/>
  <c r="F64" i="19"/>
  <c r="H108" i="17"/>
  <c r="H107" i="17" s="1"/>
  <c r="H111" i="17"/>
  <c r="G96" i="17"/>
  <c r="H41" i="17"/>
  <c r="G41" i="17"/>
  <c r="E29" i="12"/>
  <c r="D29" i="12"/>
  <c r="H75" i="19"/>
  <c r="F75" i="19"/>
  <c r="H31" i="19"/>
  <c r="G31" i="19"/>
  <c r="F31" i="19"/>
  <c r="H29" i="19"/>
  <c r="G29" i="19"/>
  <c r="F29" i="19"/>
  <c r="H76" i="24"/>
  <c r="F76" i="24"/>
  <c r="H52" i="24"/>
  <c r="G52" i="24"/>
  <c r="F52" i="24"/>
  <c r="H50" i="24"/>
  <c r="G50" i="24"/>
  <c r="F50" i="24"/>
  <c r="G73" i="21"/>
  <c r="G71" i="21"/>
  <c r="F71" i="21"/>
  <c r="I108" i="17"/>
  <c r="G108" i="17"/>
  <c r="I111" i="17"/>
  <c r="H73" i="21"/>
  <c r="F73" i="21"/>
  <c r="H69" i="21"/>
  <c r="G69" i="21"/>
  <c r="F69" i="21"/>
  <c r="H65" i="21"/>
  <c r="G65" i="21"/>
  <c r="F65" i="21"/>
  <c r="I66" i="17"/>
  <c r="I73" i="17"/>
  <c r="I17" i="17"/>
  <c r="H73" i="17"/>
  <c r="G73" i="17"/>
  <c r="G66" i="17"/>
  <c r="G65" i="17" s="1"/>
  <c r="H17" i="17"/>
  <c r="I47" i="17"/>
  <c r="I49" i="17"/>
  <c r="H49" i="17"/>
  <c r="G49" i="17"/>
  <c r="H47" i="17"/>
  <c r="G47" i="17"/>
  <c r="H15" i="17"/>
  <c r="I15" i="17"/>
  <c r="I45" i="17"/>
  <c r="I44" i="17" s="1"/>
  <c r="I53" i="17"/>
  <c r="I96" i="17"/>
  <c r="I102" i="17"/>
  <c r="I104" i="17"/>
  <c r="I101" i="17" s="1"/>
  <c r="F29" i="12"/>
  <c r="F102" i="19"/>
  <c r="F45" i="19"/>
  <c r="F18" i="24"/>
  <c r="F20" i="24"/>
  <c r="F25" i="24"/>
  <c r="F24" i="24"/>
  <c r="F34" i="24"/>
  <c r="F44" i="24"/>
  <c r="F48" i="24"/>
  <c r="F60" i="24"/>
  <c r="F69" i="24"/>
  <c r="F68" i="24" s="1"/>
  <c r="F99" i="24"/>
  <c r="F105" i="24"/>
  <c r="F107" i="24"/>
  <c r="F111" i="24"/>
  <c r="F117" i="24"/>
  <c r="G18" i="24"/>
  <c r="G20" i="24"/>
  <c r="G34" i="24"/>
  <c r="G25" i="24"/>
  <c r="G24" i="24" s="1"/>
  <c r="G17" i="24" s="1"/>
  <c r="G56" i="24"/>
  <c r="G55" i="24" s="1"/>
  <c r="G60" i="24"/>
  <c r="G69" i="24"/>
  <c r="G76" i="24"/>
  <c r="G68" i="24" s="1"/>
  <c r="G99" i="24"/>
  <c r="G105" i="24"/>
  <c r="G107" i="24"/>
  <c r="G111" i="24"/>
  <c r="G117" i="24"/>
  <c r="G44" i="24"/>
  <c r="H18" i="24"/>
  <c r="H20" i="24"/>
  <c r="H34" i="24"/>
  <c r="H25" i="24"/>
  <c r="H24" i="24" s="1"/>
  <c r="H56" i="24"/>
  <c r="H60" i="24"/>
  <c r="H69" i="24"/>
  <c r="H68" i="24" s="1"/>
  <c r="H99" i="24"/>
  <c r="H105" i="24"/>
  <c r="H107" i="24"/>
  <c r="H104" i="24" s="1"/>
  <c r="H111" i="24"/>
  <c r="H117" i="24"/>
  <c r="H44" i="24"/>
  <c r="F29" i="24"/>
  <c r="G29" i="24"/>
  <c r="H29" i="24"/>
  <c r="G48" i="24"/>
  <c r="G47" i="24" s="1"/>
  <c r="H48" i="24"/>
  <c r="H62" i="21"/>
  <c r="G62" i="21"/>
  <c r="H71" i="21"/>
  <c r="F62" i="21"/>
  <c r="F17" i="21" s="1"/>
  <c r="G22" i="17"/>
  <c r="G21" i="17" s="1"/>
  <c r="H22" i="17"/>
  <c r="H21" i="17" s="1"/>
  <c r="I22" i="17"/>
  <c r="I21" i="17" s="1"/>
  <c r="F60" i="21"/>
  <c r="H60" i="21"/>
  <c r="G60" i="21"/>
  <c r="I31" i="17"/>
  <c r="I14" i="17" s="1"/>
  <c r="I41" i="17"/>
  <c r="I57" i="17"/>
  <c r="I52" i="17" s="1"/>
  <c r="I114" i="17"/>
  <c r="H31" i="17"/>
  <c r="H53" i="17"/>
  <c r="H57" i="17"/>
  <c r="H52" i="17" s="1"/>
  <c r="H66" i="17"/>
  <c r="H65" i="17" s="1"/>
  <c r="H96" i="17"/>
  <c r="H102" i="17"/>
  <c r="H101" i="17"/>
  <c r="H104" i="17"/>
  <c r="H114" i="17"/>
  <c r="G17" i="17"/>
  <c r="G15" i="17"/>
  <c r="G31" i="17"/>
  <c r="G45" i="17"/>
  <c r="G44" i="17" s="1"/>
  <c r="G53" i="17"/>
  <c r="G57" i="17"/>
  <c r="G102" i="17"/>
  <c r="G104" i="17"/>
  <c r="G101" i="17" s="1"/>
  <c r="G114" i="17"/>
  <c r="H16" i="19"/>
  <c r="H18" i="19"/>
  <c r="H21" i="19"/>
  <c r="H27" i="19"/>
  <c r="H26" i="19" s="1"/>
  <c r="H25" i="19" s="1"/>
  <c r="H36" i="19"/>
  <c r="H34" i="19" s="1"/>
  <c r="H43" i="19"/>
  <c r="H45" i="19"/>
  <c r="H49" i="19"/>
  <c r="H62" i="19"/>
  <c r="H59" i="19"/>
  <c r="H64" i="19"/>
  <c r="H68" i="19"/>
  <c r="H67" i="19" s="1"/>
  <c r="H98" i="19"/>
  <c r="H102" i="19"/>
  <c r="G102" i="19"/>
  <c r="G68" i="19"/>
  <c r="G67" i="19" s="1"/>
  <c r="G75" i="19"/>
  <c r="G98" i="19"/>
  <c r="G16" i="19"/>
  <c r="G18" i="19"/>
  <c r="G21" i="19"/>
  <c r="G27" i="19"/>
  <c r="G26" i="19"/>
  <c r="G25" i="19" s="1"/>
  <c r="G36" i="19"/>
  <c r="G34" i="19" s="1"/>
  <c r="G45" i="19"/>
  <c r="G59" i="19"/>
  <c r="G42" i="19"/>
  <c r="G43" i="19"/>
  <c r="G49" i="19"/>
  <c r="G62" i="19"/>
  <c r="F16" i="19"/>
  <c r="F18" i="19"/>
  <c r="F21" i="19"/>
  <c r="F27" i="19"/>
  <c r="F26" i="19" s="1"/>
  <c r="F25" i="19" s="1"/>
  <c r="F36" i="19"/>
  <c r="F34" i="19" s="1"/>
  <c r="F43" i="19"/>
  <c r="F49" i="19"/>
  <c r="F59" i="19"/>
  <c r="F42" i="19"/>
  <c r="F62" i="19"/>
  <c r="F68" i="19"/>
  <c r="F98" i="19"/>
  <c r="H45" i="17"/>
  <c r="I26" i="17"/>
  <c r="H26" i="17"/>
  <c r="G26" i="17"/>
  <c r="E19" i="1"/>
  <c r="F22" i="1"/>
  <c r="F21" i="1" s="1"/>
  <c r="F20" i="1" s="1"/>
  <c r="E22" i="1"/>
  <c r="E21" i="1" s="1"/>
  <c r="E20" i="1" s="1"/>
  <c r="F26" i="1"/>
  <c r="F25" i="1" s="1"/>
  <c r="F24" i="1" s="1"/>
  <c r="E26" i="1"/>
  <c r="E25" i="1" s="1"/>
  <c r="E24" i="1" s="1"/>
  <c r="D26" i="1"/>
  <c r="D25" i="1" s="1"/>
  <c r="D24" i="1" s="1"/>
  <c r="D22" i="1"/>
  <c r="D21" i="1" s="1"/>
  <c r="D20" i="1" s="1"/>
  <c r="E11" i="12"/>
  <c r="E20" i="12"/>
  <c r="E18" i="12" s="1"/>
  <c r="E10" i="12" s="1"/>
  <c r="E40" i="12" s="1"/>
  <c r="E23" i="12"/>
  <c r="D11" i="12"/>
  <c r="D23" i="12"/>
  <c r="D20" i="12"/>
  <c r="D18" i="12" s="1"/>
  <c r="F23" i="12"/>
  <c r="F11" i="12"/>
  <c r="F20" i="12"/>
  <c r="F18" i="12" s="1"/>
  <c r="D16" i="1"/>
  <c r="D14" i="1"/>
  <c r="I65" i="17"/>
  <c r="H44" i="17"/>
  <c r="F110" i="24"/>
  <c r="G110" i="24"/>
  <c r="F47" i="24"/>
  <c r="I13" i="17" l="1"/>
  <c r="H14" i="17"/>
  <c r="H13" i="17" s="1"/>
  <c r="F10" i="12"/>
  <c r="F40" i="12" s="1"/>
  <c r="H42" i="19"/>
  <c r="G52" i="17"/>
  <c r="I107" i="17"/>
  <c r="G107" i="17"/>
  <c r="G15" i="19"/>
  <c r="G14" i="19" s="1"/>
  <c r="G14" i="17"/>
  <c r="H17" i="21"/>
  <c r="G17" i="21"/>
  <c r="H55" i="24"/>
  <c r="G104" i="24"/>
  <c r="F104" i="24"/>
  <c r="H110" i="24"/>
  <c r="F55" i="24"/>
  <c r="D10" i="12"/>
  <c r="D40" i="12" s="1"/>
  <c r="F15" i="19"/>
  <c r="F14" i="19" s="1"/>
  <c r="H15" i="19"/>
  <c r="H14" i="19" s="1"/>
  <c r="H17" i="24"/>
  <c r="H16" i="24" s="1"/>
  <c r="F17" i="24"/>
  <c r="F16" i="24" s="1"/>
  <c r="H47" i="24"/>
  <c r="F67" i="19"/>
  <c r="G13" i="19"/>
  <c r="H13" i="19"/>
  <c r="D19" i="1"/>
  <c r="D18" i="1" s="1"/>
  <c r="D11" i="1" s="1"/>
  <c r="G16" i="24"/>
  <c r="F13" i="19"/>
  <c r="G13" i="17"/>
</calcChain>
</file>

<file path=xl/sharedStrings.xml><?xml version="1.0" encoding="utf-8"?>
<sst xmlns="http://schemas.openxmlformats.org/spreadsheetml/2006/main" count="1539" uniqueCount="528">
  <si>
    <t>Объем иного межбюджетного трансферта  из бюджета Каменского городского поселения бюджету Каменского муниципального района по соглашению  в целях формирования расходов на осуществление части полномочий по вопросу местного значения по централизованной бухгалтерии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</si>
  <si>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нужд) мест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</si>
  <si>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нужд) обл 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</si>
  <si>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мест</t>
  </si>
  <si>
    <t xml:space="preserve"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</si>
  <si>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нужд) обл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</si>
  <si>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нужд) мест</t>
  </si>
  <si>
    <t xml:space="preserve">                                                            к решению "О бюджете Каменского городского поселения на 2025 год и на плановый период 2026 и 2027 годов"</t>
  </si>
  <si>
    <t xml:space="preserve">                                   от _______2024г. № ______     </t>
  </si>
  <si>
    <t>на 2025 год и на плановый период 2026 и 2027 годов</t>
  </si>
  <si>
    <t xml:space="preserve">                                                         к решению "О бюджете Каменского городского поселения на 2025 год и на плановый период 2026 и 2027 годов"</t>
  </si>
  <si>
    <t xml:space="preserve">                                   от _________2024г. № ________     </t>
  </si>
  <si>
    <t>на 2025 год и на плановый период 2026 и 2027 годов.</t>
  </si>
  <si>
    <t xml:space="preserve">                                                  от  __________2024г.    № _______ </t>
  </si>
  <si>
    <t>на  2025 год и на плановый период 2026 и 2027 годов.</t>
  </si>
  <si>
    <t xml:space="preserve">от  ________2024г. № ________   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</si>
  <si>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бухгалтерского учета (иные бюджетные ассигнования)</t>
  </si>
  <si>
    <t>04 0 12 98101</t>
  </si>
  <si>
    <t>05 3 01 А5552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</si>
  <si>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</si>
  <si>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</si>
  <si>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01 0 00 00000</t>
  </si>
  <si>
    <t>02 0 00 00000</t>
  </si>
  <si>
    <t>03 0 00 00000</t>
  </si>
  <si>
    <t>04 0 00 00000</t>
  </si>
  <si>
    <t>04 0 01 00000</t>
  </si>
  <si>
    <t>04 0 02 00000</t>
  </si>
  <si>
    <t>04 0 03  90200</t>
  </si>
  <si>
    <t>05 0 00 00000</t>
  </si>
  <si>
    <t>05 1 00 00000</t>
  </si>
  <si>
    <t>05 2 00 00000</t>
  </si>
  <si>
    <t>05 2 02 90520</t>
  </si>
  <si>
    <t>05 3 00 00000</t>
  </si>
  <si>
    <t>05 3 02 00000</t>
  </si>
  <si>
    <t>ГЛ</t>
  </si>
  <si>
    <t>Распределение бюджетных ассигнований по целевым статьям</t>
  </si>
  <si>
    <t>(муниципальным программам), группам видов расходов, разделам, подразделам,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</si>
  <si>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</si>
  <si>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</t>
  </si>
  <si>
    <t>05 3 03 S8850</t>
  </si>
  <si>
    <t>05 2 02 S8100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</si>
  <si>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</si>
  <si>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</si>
  <si>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   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</si>
  <si>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       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</si>
  <si>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</si>
  <si>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  05 3 01 S8670  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</si>
  <si>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</si>
  <si>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 по решению вопросов местного значения в соответствии с заключенным соглашением  по культуре (иные выплаты)</t>
  </si>
  <si>
    <t>Доплаты к пенсиям муниципальных служащих в рамках программы "Культура и социальная политика"(Социальное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</si>
  <si>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(Закупка товаров, работ и услуг для государственных (муниципальных) нужд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</si>
  <si>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ситуациюв рамках программы "Культура и социальная политика" (иные выплаты)</t>
  </si>
  <si>
    <t xml:space="preserve">Мероприятия на обеспечение муниципального долга в рамках муниципальной программы "Муниципальное управление" (Иные бюджетные ассигнования)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</si>
  <si>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</si>
  <si>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Закупка товаров, работ и услуг для государственных (муниципальных) нужд </t>
  </si>
  <si>
    <t>414</t>
  </si>
  <si>
    <t>Объем иного межбюджетного трансферта  из бюджета Каменского городского поселения бюджету Каменского муниципального района по соглашению в целях формирования расходов на осуществление части полномочий по вопросу местного значения по созданию условий для организации досуга и обеспечения жителей поселения услугами организаций культуры</t>
  </si>
  <si>
    <t>Объем иногомежбюджетного трансферта  из бюджета Каменского городского поселения бюджету Каменского муниципального района по соглашениюв целях формирования расходов на осуществление части полномочий по вопросу местного значения в области градостроительной деятельности.</t>
  </si>
  <si>
    <t>Субсидии бюджетам городских поселений на софинансирование капитальных вложений в объекты муниципальной собственности</t>
  </si>
  <si>
    <t>ШТРАФЫ, САНКЦИИ, ВОЗМЕЩЕНИЕ УЩЕРБА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</si>
  <si>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</si>
  <si>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2 02 20302 13 0000 150</t>
  </si>
  <si>
    <t xml:space="preserve">                                                  Приложение № 5</t>
  </si>
  <si>
    <t xml:space="preserve">       Приложение № _6</t>
  </si>
  <si>
    <t xml:space="preserve">04 0 09 90200 </t>
  </si>
  <si>
    <t>05 1 02 S8600</t>
  </si>
  <si>
    <t>04 0 09 90200</t>
  </si>
  <si>
    <t xml:space="preserve">       Приложение № _8_</t>
  </si>
  <si>
    <t xml:space="preserve"> 05 1 03 96020</t>
  </si>
  <si>
    <t xml:space="preserve">       Приложение № 9_</t>
  </si>
  <si>
    <t>Приложение № 10</t>
  </si>
  <si>
    <t>Расходы на осуществление первичного воинского учета на территориях, где отсутствуют воинские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</si>
  <si>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</si>
  <si>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</si>
  <si>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</si>
  <si>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 xml:space="preserve">поселения Каменского муниципального района </t>
  </si>
  <si>
    <t xml:space="preserve">  Каменского городского поселения  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</si>
  <si>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</si>
  <si>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</si>
  <si>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</si>
  <si>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914 2 02 35118 13 0000 150</t>
  </si>
  <si>
    <t xml:space="preserve">Субвенции бюджетам городских поселений на осуществление первичного воинского учета на территориях,где отсутствуют военные комиссариаты </t>
  </si>
  <si>
    <t>914  202 15001 13 0000 150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</si>
  <si>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</si>
  <si>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</si>
  <si>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</si>
  <si>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</si>
  <si>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</si>
  <si>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</si>
  <si>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 заключение договоров аренды указанных земельных участков</t>
  </si>
  <si>
    <t>Доходы от продажи земельных участков,  государственная  собственность на  которые не разграничена и которые  расположены в границах городских поселений</t>
  </si>
  <si>
    <t>Прочие неналоговые доходы</t>
  </si>
  <si>
    <t>Безвозмездные поступления</t>
  </si>
  <si>
    <t>Дотации бюджетам городских поселений на выравнивание  бюджетной обеспеченности</t>
  </si>
  <si>
    <t>ВСЕГО</t>
  </si>
  <si>
    <t>Распределение бюджетных ассигнований</t>
  </si>
  <si>
    <t>местного бюджета по разделам, подразделам,</t>
  </si>
  <si>
    <t>группам видов расходов классификации расходов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</si>
  <si>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</si>
  <si>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</si>
  <si>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 государственной власти субъектов Российской Федерации , местных администраций"</t>
  </si>
  <si>
    <t>Другие общегосударственные вопросы</t>
  </si>
  <si>
    <t>500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</si>
  <si>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</si>
  <si>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</si>
  <si>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</si>
  <si>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</si>
  <si>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</si>
  <si>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</si>
  <si>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кинематография, средства массовой информации</t>
  </si>
  <si>
    <t>Социальная политика</t>
  </si>
  <si>
    <t>Пенсионное обеспечение</t>
  </si>
  <si>
    <t>№ п/п</t>
  </si>
  <si>
    <t xml:space="preserve">Приложение № 1 </t>
  </si>
  <si>
    <t xml:space="preserve"> 90  00  00  00  00  0000  000</t>
  </si>
  <si>
    <t xml:space="preserve"> 01  00  00  00  00  0000  000</t>
  </si>
  <si>
    <t xml:space="preserve"> 01  03  00  00  00  0000  000</t>
  </si>
  <si>
    <t>01  03  00  00  00  0000  700</t>
  </si>
  <si>
    <t xml:space="preserve"> 01  03  00  00  00  0000  800</t>
  </si>
  <si>
    <t xml:space="preserve"> 01  00  00  00  00  0000  00А</t>
  </si>
  <si>
    <t xml:space="preserve"> 01  05  00  00  00  0000  000</t>
  </si>
  <si>
    <t xml:space="preserve"> 01  05  00  00  00  0000  500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</si>
  <si>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</si>
  <si>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</si>
  <si>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Прочие безвозмездные поступления в бюджеты городских поселений</t>
  </si>
  <si>
    <t xml:space="preserve">Каменского городского  поселения </t>
  </si>
  <si>
    <t xml:space="preserve">Обслуживание государственного и муниципального долга </t>
  </si>
  <si>
    <t>Обслуживание государственного и муниципального долга</t>
  </si>
  <si>
    <t>Финансовое обеспечение Каменского городского поселения для исполнения переданных полномочий  по ведению первичного воинского учета на территориях, где отсутствуют воинские комиссариаты</t>
  </si>
  <si>
    <t>04 0 07 51180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</si>
  <si>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</si>
  <si>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 01  03  01  00  13  0000  710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</si>
  <si>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</si>
  <si>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 xml:space="preserve"> 01  03  01  00  13  0000  810</t>
  </si>
  <si>
    <t>182 101 02010 01 0000 110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</si>
  <si>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</si>
  <si>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</si>
  <si>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       Приложение № _7</t>
  </si>
  <si>
    <t>Получение бюджетных кредитов от других  бюджетов бюджетной системы Российской  Федерации в валюте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</si>
  <si>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</si>
  <si>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</si>
  <si>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</si>
  <si>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</si>
  <si>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</si>
  <si>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</si>
  <si>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2 02 15001 13 0000 150</t>
  </si>
  <si>
    <t xml:space="preserve"> 2 02 15002 13 0000 150</t>
  </si>
  <si>
    <t xml:space="preserve"> 2 02 20077 13 0000 150</t>
  </si>
  <si>
    <t>2 02 20216 13 0000 150</t>
  </si>
  <si>
    <t xml:space="preserve"> 2 02 29999 13 0000 150</t>
  </si>
  <si>
    <t>2 02 35118 13 0000 150</t>
  </si>
  <si>
    <t>2 02 45 160 13 0000 150</t>
  </si>
  <si>
    <t>2 02 40014 13 0000 150</t>
  </si>
  <si>
    <t>2 02 49999 13 0000 150</t>
  </si>
  <si>
    <t>2 07 05030 13 0000 150</t>
  </si>
  <si>
    <t xml:space="preserve">207 05020 13 0000 150   </t>
  </si>
  <si>
    <t>2 08 05000 13 0000 150</t>
  </si>
  <si>
    <t xml:space="preserve">2 18 60010 13 0000 150   </t>
  </si>
  <si>
    <t>2 19 60010 13 0000 150</t>
  </si>
  <si>
    <t xml:space="preserve"> 2 02 25555 13 0000 150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</si>
  <si>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</si>
  <si>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</si>
  <si>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Межбюджетные трансферты,передаваемые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</si>
  <si>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трансферты,передаваемые бюджетам городских поселений из бюджетов муниципальных районов на осуществление части полномочий по решению вопросов местного знасения в соответствии с заключенными соглашениями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</si>
  <si>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</si>
  <si>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</si>
  <si>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</si>
  <si>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</si>
  <si>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1 14 06013 13 0000 430</t>
  </si>
  <si>
    <t>1 11 05013 13 0000 120</t>
  </si>
  <si>
    <t>Бюджетные кредиты, полученные от бюджетов других уровней бюджетной системы Российской Федерации</t>
  </si>
  <si>
    <t>Получение бюджетных кредитов</t>
  </si>
  <si>
    <t>2.</t>
  </si>
  <si>
    <t xml:space="preserve">получение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</si>
  <si>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</si>
  <si>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</si>
  <si>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</si>
  <si>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</t>
  </si>
  <si>
    <t xml:space="preserve"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</t>
  </si>
  <si>
    <t xml:space="preserve">целевым статьям (муниципальным программам), </t>
  </si>
  <si>
    <t>Доплаты к пенсиям муниципальных служащих в рамках муниципальной программы программы "Культура и социальная политика " 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</si>
  <si>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 (иные бюджетные ассигнования)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</si>
  <si>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</si>
  <si>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по решению вопросов местного значения в соответствии с заключенным соглашением по культуре (иные выплаты)</t>
  </si>
  <si>
    <t xml:space="preserve">Муниципальная программа "Национальная безопасность и правоохранительная деятельность" </t>
  </si>
  <si>
    <t>Муниципальная  программа "Муниципальное управление"</t>
  </si>
  <si>
    <t>Подготовка и проведение празднования памятных дат поселения в в рамках муниципальной программы "Муниципальное управление" (Закупка товаров, работ 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</si>
  <si>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 </t>
  </si>
  <si>
    <t>Муниципальная программа "Развитие жилищно-коммунального хозяйства Каменского городского поселения Каменского муниципального района Воронежской области"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</si>
  <si>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</si>
  <si>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</si>
  <si>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Другие вопросы в области жилищно-коммунального хозяйства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</si>
  <si>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</si>
  <si>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       </t>
  </si>
  <si>
    <t>05 2 01 S8100</t>
  </si>
  <si>
    <t>Другие вопросы в области физической культуры и спорта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</si>
  <si>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мест</t>
  </si>
  <si>
    <t>03 0 03 S8100</t>
  </si>
  <si>
    <t>ФИЗИЧЕСКАЯ КУЛЬТУРА И СПОРТ</t>
  </si>
  <si>
    <t>Массовый спорт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</si>
  <si>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 обл и мест</t>
  </si>
  <si>
    <t>Мероприятия, направленные на противодействин преступностти, предупреждение терроризма, а также минимизации и ликвидации последствий их проявления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</si>
  <si>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Мероприятия на обеспечениедеятельности добровольной народной дружины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</si>
  <si>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</si>
  <si>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мест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</si>
  <si>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 </t>
  </si>
  <si>
    <t>020 04 91370</t>
  </si>
  <si>
    <t>04 0 11 90200</t>
  </si>
  <si>
    <t xml:space="preserve">Мероприятия в области организации работ, услуг по содержанию канализационных сетей в рамках подпрограммы ""Развитие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"  (Бюджетные инвестиции)   </t>
  </si>
  <si>
    <t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обл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</si>
  <si>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мест </t>
  </si>
  <si>
    <t>914 202 20077 13 0000 150</t>
  </si>
  <si>
    <t>2026 год</t>
  </si>
  <si>
    <t xml:space="preserve">202 200 79 13 0000 150 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</si>
  <si>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</si>
  <si>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на            01.01.2027г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</si>
  <si>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</si>
  <si>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мест</t>
  </si>
  <si>
    <t>Мероприятия на модернизацию уличного освещенияв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</si>
  <si>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>05 2 02 S8140</t>
  </si>
  <si>
    <t xml:space="preserve">200 </t>
  </si>
  <si>
    <t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</t>
  </si>
  <si>
    <t>05 3 01 L5760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</si>
  <si>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</si>
  <si>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</si>
  <si>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</si>
  <si>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05 3 01 S8670</t>
  </si>
  <si>
    <t xml:space="preserve"> 05 3 01 90670</t>
  </si>
  <si>
    <t>05 3 02 S8100</t>
  </si>
  <si>
    <t>Подготовка и проведение празднования памятных дат поселения в рамках  муниципальной программы "Муниципальное управление" (Иные бюджетные ассигнования)</t>
  </si>
  <si>
    <t>Мероприятия  на реализацию пректов благоустройства дворовых территорий  в рамках регионального проекта "Формирование комфортной городской среды" (Закупка товаров, работ  и услуг для государственных (муниципальных) нужд) мест</t>
  </si>
  <si>
    <t>Мероприятия  на реализацию пректов благоустройства дворовых территорий  в рамках регионального проекта "Формирование комфортной городской среды" (Закупка товаров, работ  и услуг для государственных (муниципальных) нужд) обл</t>
  </si>
  <si>
    <t>05 3 01 S8770</t>
  </si>
  <si>
    <t>Мероприятия на устройство тротуаров и велопешеходных дорожек (Закупка товаров, работ  и услуг для государственных (муниципальных) нужд) обл</t>
  </si>
  <si>
    <t xml:space="preserve">05 3 01 79160 </t>
  </si>
  <si>
    <t>Мероприятия направленные на изготовление и установку мемориальных знаков  (Закупка товаров, работ  и услуг для государственных (муниципальных) нужд  обл</t>
  </si>
  <si>
    <t>Мероприятия направленные на изготовление и установку мемориальных знаков  (Закупка товаров, работ  и услуг для государственных (муниципальных) нужд  мест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</si>
  <si>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нужд)</t>
  </si>
  <si>
    <t>Мероприятия направленные на содержание мест массового отдыха (парки, скверы) (Закупка товаров, работ  и услуг для государственных (муниципальных) нужд)  обл</t>
  </si>
  <si>
    <t>05 3 02 78520</t>
  </si>
  <si>
    <t>Мероприятия направленные на содержание мест массового отдыха (парки, скверы) (Закупка товаров, работ  и услуг для государственных (муниципальных) нужд)  мест</t>
  </si>
  <si>
    <t xml:space="preserve"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</si>
  <si>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  мест</t>
  </si>
  <si>
    <t>03 0 03 S9750</t>
  </si>
  <si>
    <t>05 2 01 S9750</t>
  </si>
  <si>
    <t xml:space="preserve">от  ________2024. № ________   </t>
  </si>
  <si>
    <t xml:space="preserve">от  _________ 2024 г. №_________    </t>
  </si>
  <si>
    <t xml:space="preserve">    от _______2024г. №_____                          </t>
  </si>
  <si>
    <t>2027г.</t>
  </si>
  <si>
    <t>от              2024 г. №________</t>
  </si>
  <si>
    <t>на            01.01.2028г</t>
  </si>
  <si>
    <t>к решению "О бюджете Каменского городского поселения на 2025год и на плановый период 2026 и 2027 годов"</t>
  </si>
  <si>
    <t>Объем                                                                                                 иных межбюджетных трансфертов на финансовое обеспечение переданных полномочий из бюджета Каменского городского поселения районному бюджету Каменского муниципального района  на 2025 год и на плановый период 2026 и 2027 годов.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</si>
  <si>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</si>
  <si>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</si>
  <si>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</si>
  <si>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 (иные выплаты)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</si>
  <si>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</si>
  <si>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</si>
  <si>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Земельный налог с организаций, обладающих земельным участком, расположенным в границах городских  поселений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</si>
  <si>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</si>
  <si>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городских  поселений</t>
  </si>
  <si>
    <t>Прочие межбюджетные трансферты, передаваемые бюджетам городских поселений</t>
  </si>
  <si>
    <t>Закупка товаров, работ и услуг для обеспечения государственных (муниципальных нужд)</t>
  </si>
  <si>
    <t xml:space="preserve">  Каменского городского поселения</t>
  </si>
  <si>
    <t>Администрация   Каменского городского поселения Каменского муниципального района Воронежской области</t>
  </si>
  <si>
    <t>Обеспечение  проведения выборов депутатов и главы местного самоуправления</t>
  </si>
  <si>
    <t>07</t>
  </si>
  <si>
    <t>Объем иного межбюджетного трансферта  из бюджета Каменского городского поселения бюджету Каменского муниципального района по соглашению  в целях формирования расходов на осуществление части полномочий по вопросу местного значения по внутреннему муниципальному финансовому контролю Каменского городского поселения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</si>
  <si>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</si>
  <si>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</si>
  <si>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</si>
  <si>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914 2 02 25555 13 0000 150</t>
  </si>
  <si>
    <t>914 2 02 49999 13 0000 150</t>
  </si>
  <si>
    <t>Прочие межбюджетные трансферты, передаваемые бюджетам городсктх поселений</t>
  </si>
  <si>
    <t>Расходы на обеспечение функционирования  высшего должностного лица  органа местного самоуправления в рамках муниципальной программы "Муниципальное управление"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</si>
  <si>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</si>
  <si>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</si>
  <si>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(иные бюджетные ассигнования)</t>
  </si>
  <si>
    <t xml:space="preserve"> Обеспечение  проведение  выборов  главы  местного  самоуправления в  рамках  муниципальной программы  «Муниципальное управление»</t>
  </si>
  <si>
    <t>Резервный фонд администрации Каменского городского поселения на оказание адресной социальной помощи отдельным категориям граждан  в  рамках муниципальной программы "Муниципальное управление" (иные бюджетные ассигнования)</t>
  </si>
  <si>
    <t>Подготовка и проведение празднования памятных дат поселения в в рамках муниципальной программы "Муниципальное управление" 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</si>
  <si>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 ассигнования)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</si>
  <si>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бюджетные ассигнования)</t>
  </si>
  <si>
    <t>Подготовка и проведение празднования памятных дат поселения в рамках муниципальной программы "Муниципальное управление"  (Иные бюджетные ассигнования)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</si>
  <si>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</si>
  <si>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1 16 07010 13 0000 140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</si>
  <si>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</si>
  <si>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поселения.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</si>
  <si>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</si>
  <si>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(иные бюджетные ассигнования)</t>
  </si>
  <si>
    <t xml:space="preserve">Муниципальная программа Каменского городского поселения  "Социальная политика в муниципальном образовании "Каменское городское поселение" </t>
  </si>
  <si>
    <t>Муниципальная программа "Развитие физической культуры и массового спорта на территории Каменского городского поселения"</t>
  </si>
  <si>
    <t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</si>
  <si>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</si>
  <si>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182 101 02030  01 0000  110</t>
  </si>
  <si>
    <t>Акцизы по подакцизным товарам (продукции), производимым на территории Российской Федерации</t>
  </si>
  <si>
    <t>100 103 02000 01 0000 110</t>
  </si>
  <si>
    <t>182 105 03010 01 0000 110</t>
  </si>
  <si>
    <t>182 106 00000 00 0000 000</t>
  </si>
  <si>
    <t>182  106 06000 13 0000 110</t>
  </si>
  <si>
    <t>182 106 01030 13 0000 110</t>
  </si>
  <si>
    <t>182  106 06033 13 0000 110</t>
  </si>
  <si>
    <t>182  106 06043 13 0000 110</t>
  </si>
  <si>
    <t>914 111 00000 13 0000 120</t>
  </si>
  <si>
    <t>Доходы от использования имущества, находящегося в государственной и муниципальной собственности</t>
  </si>
  <si>
    <t>914  111 09045 13 0000 120</t>
  </si>
  <si>
    <t>914  111 05013 13 0000 120</t>
  </si>
  <si>
    <t>Прочие поступления от использования имущества, находящегося в 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</si>
  <si>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 xml:space="preserve">914  114 06013 13 0000 430 </t>
  </si>
  <si>
    <t>914  116 00000 13 0000 140</t>
  </si>
  <si>
    <t>914  117 00000 13 0000 180</t>
  </si>
  <si>
    <t>914  200 00000 13 0000 000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</si>
  <si>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участков.</t>
  </si>
  <si>
    <t xml:space="preserve">Перечень администраторов </t>
  </si>
  <si>
    <t xml:space="preserve">источников внутреннего финансирования дефицита бюджета </t>
  </si>
  <si>
    <t>Ведомственная структура расходов</t>
  </si>
  <si>
    <t>100</t>
  </si>
  <si>
    <t>10</t>
  </si>
  <si>
    <t>300</t>
  </si>
  <si>
    <t>04 0 01 92020</t>
  </si>
  <si>
    <t>04 0 02 92010</t>
  </si>
  <si>
    <t>04 0 05 90110</t>
  </si>
  <si>
    <t>04 0 05 90120</t>
  </si>
  <si>
    <t>04 0 04 20570</t>
  </si>
  <si>
    <t>04 0 03 9020</t>
  </si>
  <si>
    <t>05 3 03 91290</t>
  </si>
  <si>
    <t>05 3 02 90830</t>
  </si>
  <si>
    <t>05 1 01 96010</t>
  </si>
  <si>
    <t>05 1 01 96110</t>
  </si>
  <si>
    <t xml:space="preserve"> 05 1 02 96020</t>
  </si>
  <si>
    <t xml:space="preserve"> 05 1 03 96020   </t>
  </si>
  <si>
    <t>05 2 01 90500</t>
  </si>
  <si>
    <t>05 2 02 90510</t>
  </si>
  <si>
    <t>05 2 01 90520</t>
  </si>
  <si>
    <t xml:space="preserve"> 05 2 05 90550 </t>
  </si>
  <si>
    <t xml:space="preserve">  05 3 01 90670</t>
  </si>
  <si>
    <t>05 3 01 90700</t>
  </si>
  <si>
    <t>05 3 01 90530</t>
  </si>
  <si>
    <t>05 3 01 90800</t>
  </si>
  <si>
    <t>01 0 01 90490</t>
  </si>
  <si>
    <t>01 0 04 90440</t>
  </si>
  <si>
    <t>01 0 03 90470</t>
  </si>
  <si>
    <t>01 0 02 90490</t>
  </si>
  <si>
    <t xml:space="preserve">01 0 02 90490 </t>
  </si>
  <si>
    <t>03 0 01 90410</t>
  </si>
  <si>
    <t>03 0 02 98050</t>
  </si>
  <si>
    <t xml:space="preserve">04 0 06 27880 </t>
  </si>
  <si>
    <t>04 0 03 90200</t>
  </si>
  <si>
    <t xml:space="preserve">01 0 02 90620 </t>
  </si>
  <si>
    <t>04 0 06 27880</t>
  </si>
  <si>
    <t xml:space="preserve"> классификации расходов бюджета  Каменского городского поселения</t>
  </si>
  <si>
    <t>Обеспечение проведения выборов депутатов и главы местного самоуправления</t>
  </si>
  <si>
    <t xml:space="preserve"> 05</t>
  </si>
  <si>
    <t xml:space="preserve">200      </t>
  </si>
  <si>
    <t>муниципальных внутренних заимствований Каменского городского</t>
  </si>
  <si>
    <t>рублей</t>
  </si>
  <si>
    <t>Земельный налог с физических лиц, обладающих земельным участком,  расположенным в границах городских поселений</t>
  </si>
  <si>
    <t xml:space="preserve">Земельный налог с организаций, обладающих земельным участком, расположенным в границах городских поселений </t>
  </si>
  <si>
    <t>1 06 06043 13 0000 110</t>
  </si>
  <si>
    <t>Каменского городского поселения поселения</t>
  </si>
  <si>
    <t>600</t>
  </si>
  <si>
    <t>Строительство тротуаров</t>
  </si>
  <si>
    <t>04</t>
  </si>
  <si>
    <t>800</t>
  </si>
  <si>
    <t>13</t>
  </si>
  <si>
    <t>02</t>
  </si>
  <si>
    <t>09</t>
  </si>
  <si>
    <t>12</t>
  </si>
  <si>
    <t>05</t>
  </si>
  <si>
    <t>200</t>
  </si>
  <si>
    <t>400</t>
  </si>
  <si>
    <t>08</t>
  </si>
  <si>
    <t xml:space="preserve">01 0 02  90620 </t>
  </si>
  <si>
    <t>Условно-утвержденные расходы</t>
  </si>
  <si>
    <t xml:space="preserve"> поселения -  органов местного самоуправления</t>
  </si>
  <si>
    <t xml:space="preserve"> 01  05  02  01  13  0000  510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</si>
  <si>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</si>
  <si>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</si>
  <si>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</si>
  <si>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</si>
  <si>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</si>
  <si>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</si>
  <si>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</si>
  <si>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</si>
  <si>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</si>
  <si>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</si>
  <si>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</si>
  <si>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</si>
  <si>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</si>
  <si>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(Бюджетные инвестиции) 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</si>
  <si>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физической культуры и массового спорта на территории Каменского городского поселения"  (Бюджетные инвестиции) 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</si>
  <si>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</si>
  <si>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 (Бюджетные инвестиции) </t>
  </si>
  <si>
    <t xml:space="preserve">Мероприятия, направленные на  строительство блочно-модульных котельных в рамках подпрограммы "Развитие систем инженерной инфраструктуры Каменского городского поселения Каменского муниципального района"      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</si>
  <si>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</si>
  <si>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>Мероприятия в области организации работ, услуг по содержанию сетей теплоснабженияв в рамках подпрограммы "Комплексное развитие систем коммунальной инфраструктуры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</si>
  <si>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2025 год</t>
  </si>
  <si>
    <t>914 202 29999 13 0000 150</t>
  </si>
  <si>
    <t>914 202 20216 13 0000 150</t>
  </si>
  <si>
    <t xml:space="preserve">Субсидии бюджетам горродских поселений на осуществление дорожной деятельности </t>
  </si>
  <si>
    <t>Прочие субсидии (уличное освещение)</t>
  </si>
  <si>
    <t>Субсидии бюджетам городских поселений на обеспечение комплексного развития сельских территорий</t>
  </si>
  <si>
    <t>2 02 25576 13 0000 150</t>
  </si>
  <si>
    <t>2025г.</t>
  </si>
  <si>
    <t>на            01.01.2026г</t>
  </si>
  <si>
    <t>Объем иного межбюджетного трансферта  из бюджета Каменского городского поселения бюджету Каменского муниципального района по соглашению  в целях формирования расходов на осуществление части полномочий по вопросу местного значения по внешнему муниципальному финансовому контролю Каменского городского поселения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</si>
  <si>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внешнему финансовому контролю (иные бюджетные ассигнования)</t>
  </si>
  <si>
    <t xml:space="preserve">04 0 11 90200 </t>
  </si>
  <si>
    <t>Мероприятия на обеспечение мер пожарной безопасности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</si>
  <si>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02 0 02 91430</t>
  </si>
  <si>
    <t>Мероприятия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ЧС, гражданская оборона, безопасность на водных объектах 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</si>
  <si>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 xml:space="preserve">02 0  01 91430   </t>
  </si>
  <si>
    <t>02 0 03 91730</t>
  </si>
  <si>
    <t xml:space="preserve">  02 0 04 91370  </t>
  </si>
  <si>
    <t>Увеличение прочих остатков денежных средств бюджетов городских поселений</t>
  </si>
  <si>
    <t xml:space="preserve"> 01  05  02  01  13  0000  610</t>
  </si>
  <si>
    <t>Уменьшение прочих остатков денежных средств бюджетов  городских поселений</t>
  </si>
  <si>
    <t>01 05 02 01 13 0000 510</t>
  </si>
  <si>
    <t>01 05 02 01 13 0000 610</t>
  </si>
  <si>
    <t>Уменьшение прочих остатков денежных средств бюджетов городских  поселений</t>
  </si>
  <si>
    <t xml:space="preserve"> 01  05  02  01  00  0000  510</t>
  </si>
  <si>
    <t xml:space="preserve"> 01  05  00  00  00  0000  600</t>
  </si>
  <si>
    <t xml:space="preserve"> 01  05  02  00  00  0000  600</t>
  </si>
  <si>
    <t xml:space="preserve"> 01  05  02  01  00  0000  610</t>
  </si>
  <si>
    <t>1 06 01030 13 0000 110</t>
  </si>
  <si>
    <t xml:space="preserve">                                                                        Приложение № 3</t>
  </si>
  <si>
    <t>1 11 05035 13 0000 120</t>
  </si>
  <si>
    <t>Объем поступлений доходов</t>
  </si>
  <si>
    <t xml:space="preserve"> бюджета Каменского городского поселения</t>
  </si>
  <si>
    <t xml:space="preserve">по основным источникам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</si>
  <si>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</si>
  <si>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1 14 02053 13 0000 410</t>
  </si>
  <si>
    <t>1 14 02053 13 0000 440</t>
  </si>
  <si>
    <t>1 17 01050 13 0000 180</t>
  </si>
  <si>
    <t>Единый сельскохозяйственный налог</t>
  </si>
  <si>
    <t xml:space="preserve">Налог на имущество </t>
  </si>
  <si>
    <t>Земельный налог</t>
  </si>
  <si>
    <t xml:space="preserve"> 1 17 05050 13 0000 180 </t>
  </si>
  <si>
    <t>Перечень главных администраторов доходов бюджета Каменского городского</t>
  </si>
  <si>
    <t>1 06 06033 13 0000 110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</si>
  <si>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</si>
  <si>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</si>
  <si>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</si>
  <si>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поселения - органов государственной власти Российской Федерации </t>
  </si>
  <si>
    <t>Код администратора</t>
  </si>
  <si>
    <t>Код бюджетной классификации</t>
  </si>
  <si>
    <t>Наименование доходов</t>
  </si>
  <si>
    <t>Управление Федерального казначейства по Воронежской области</t>
  </si>
  <si>
    <t xml:space="preserve"> 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</si>
  <si>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</si>
  <si>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 xml:space="preserve"> 1 03 02240 01 0000 110</t>
  </si>
  <si>
    <t>Доходы от уплаты акцизов на мторные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</si>
  <si>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 xml:space="preserve"> 1 03 02250 01 0000 110</t>
  </si>
  <si>
    <t>Доходы от уплаты акцизов на автомобильный бензин,производимый на территории Российской Федерации зачисляемые в консолидированные бюджеты субъектов Российской Федерации</t>
  </si>
  <si>
    <t xml:space="preserve"> 1 03 02260 01 0000 110</t>
  </si>
  <si>
    <t>Доходы от уплаты акцизов на прямогонный бензин,производимый на территории Российской Федерации зачисляемые в консолидированные бюджеты субъектов Российской Федерации</t>
  </si>
  <si>
    <t>Федеральная налоговая служба</t>
  </si>
  <si>
    <t>1 01 02000 01 0000 110</t>
  </si>
  <si>
    <t>Налог на доходы физических лиц*</t>
  </si>
  <si>
    <t>1 05 03000 01 0000 110</t>
  </si>
  <si>
    <t>Единый сельскохозяйственный налог*</t>
  </si>
  <si>
    <t>1 09 00000 00 0000 000</t>
  </si>
  <si>
    <t>Задолженность и перерасчеты по отмененным налогам, сборам и иным обязательным платежам*</t>
  </si>
  <si>
    <t>* В части доходов, зачисляемых в бюджет городского поселения</t>
  </si>
  <si>
    <t>04 0 10 90200</t>
  </si>
  <si>
    <t xml:space="preserve">200    </t>
  </si>
  <si>
    <t xml:space="preserve">Социальное обеспечение населения </t>
  </si>
  <si>
    <t>Обслуживание муниципального долга</t>
  </si>
  <si>
    <t>700</t>
  </si>
  <si>
    <t>11</t>
  </si>
  <si>
    <t>Резервный Фонд</t>
  </si>
  <si>
    <t>Коммунальное хозяйство</t>
  </si>
  <si>
    <t>Программа</t>
  </si>
  <si>
    <t>Приложение № 11</t>
  </si>
  <si>
    <t>Наименование</t>
  </si>
  <si>
    <t>1.</t>
  </si>
  <si>
    <t xml:space="preserve"> 1 11 09045 13 0001 120</t>
  </si>
  <si>
    <t xml:space="preserve"> 1 11 09045 13 0002 120</t>
  </si>
  <si>
    <t>местного бюджета по разделам, подразделам</t>
  </si>
  <si>
    <t xml:space="preserve">классификации расходов бюджета на осуществление  бюджетных инвестиций </t>
  </si>
  <si>
    <t xml:space="preserve">в объекты капитального строительства муниципальной собственности </t>
  </si>
  <si>
    <t>Общий объем муниципальных заимствований, направляемых на покрытие дефицита бюджета и погашение долговых обязательств муниципального образования</t>
  </si>
  <si>
    <t>погашение</t>
  </si>
  <si>
    <t>Погашение основной задолженности</t>
  </si>
  <si>
    <t>Код  бюджетной классификации Российской Федерации</t>
  </si>
  <si>
    <t>Наименование показателя доходов</t>
  </si>
  <si>
    <t>Доходы</t>
  </si>
  <si>
    <t>182 101 02000 01 0000 110</t>
  </si>
  <si>
    <t>Налог на доходы физических лиц</t>
  </si>
  <si>
    <t>182 101 02020 01 0000 110</t>
  </si>
  <si>
    <t xml:space="preserve"> 01  05  02  00  00  0000  500</t>
  </si>
  <si>
    <t xml:space="preserve"> </t>
  </si>
  <si>
    <t>Код показателя</t>
  </si>
  <si>
    <t>Наименование показателя</t>
  </si>
  <si>
    <t>Источники финансирования дефицитов бюджетов - всего</t>
  </si>
  <si>
    <t>ИСТОЧНИКИ ВНУТРЕННЕГО ФИНАНСИРОВАНИЯ ДЕФИЦИТОВ  БЮДЖЕТОВ</t>
  </si>
  <si>
    <t>Бюджетные кредиты от других бюджетов бюджетной  системы Российской Федерации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</si>
  <si>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(иные бюджетные ассигнования)</t>
  </si>
  <si>
    <t>Наименование главного распорядителя</t>
  </si>
  <si>
    <t>РЗ</t>
  </si>
  <si>
    <t>ПР</t>
  </si>
  <si>
    <t>ЦСР</t>
  </si>
  <si>
    <t>ВР</t>
  </si>
  <si>
    <t>01</t>
  </si>
  <si>
    <t>03</t>
  </si>
  <si>
    <t xml:space="preserve">Приложение № 2 </t>
  </si>
  <si>
    <t>Источники внутреннего финансирования бюджета Каменского городского</t>
  </si>
  <si>
    <t xml:space="preserve">                                                                        Приложение № 4</t>
  </si>
  <si>
    <t>Администрация Каменского городского  поселения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</si>
  <si>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</si>
  <si>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</si>
  <si>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неналоговые доходы бюджетов городских поселений</t>
  </si>
  <si>
    <t>1 14 02052 13 0000 410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</si>
  <si>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</si>
  <si>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Невыясненные поступления, зачисленные в бюджеты городских поселений</t>
  </si>
  <si>
    <t>2026г.</t>
  </si>
  <si>
    <t xml:space="preserve">020 03 91730  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</si>
  <si>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</t>
  </si>
  <si>
    <t>к решению "О бюджете Каменского городского поселения на 2025 год и на плановый период 2026 и 2027 годов"</t>
  </si>
  <si>
    <t xml:space="preserve">от ______2024г. № _____ </t>
  </si>
  <si>
    <t xml:space="preserve">                                                               на 2025 год и на плановый период 2026 и 2027 годов                                      рублей</t>
  </si>
  <si>
    <t>2027 год</t>
  </si>
  <si>
    <t>Прочие субсидии (устройство велопешеходных дорожек)</t>
  </si>
  <si>
    <t>Прочие субсидии (содержание мест массового отдыха)</t>
  </si>
  <si>
    <t>Прочие субсидии (установка мемориальных знаков)</t>
  </si>
  <si>
    <t xml:space="preserve">                                                  от   _______2024г № ______</t>
  </si>
  <si>
    <t xml:space="preserve">поселения на 2025 год и на плановый период 2026 и 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</si>
</sst>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0"/>
      <name val="Arial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40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15" xfId="0" applyFont="1" applyBorder="1" applyAlignment="1">
      <alignment horizontal="left" wrapText="1"/>
    </xf>
    <xf numFmtId="4" fontId="9" fillId="2" borderId="15" xfId="0" applyNumberFormat="1" applyFont="1" applyFill="1" applyBorder="1" applyAlignment="1">
      <alignment horizontal="right" wrapText="1"/>
    </xf>
    <xf numFmtId="4" fontId="9" fillId="0" borderId="15" xfId="0" applyNumberFormat="1" applyFont="1" applyBorder="1" applyAlignment="1">
      <alignment horizontal="right" wrapText="1"/>
    </xf>
    <xf numFmtId="0" fontId="9" fillId="0" borderId="16" xfId="0" applyFont="1" applyBorder="1" applyAlignment="1">
      <alignment horizontal="left" wrapText="1"/>
    </xf>
    <xf numFmtId="0" fontId="8" fillId="0" borderId="3" xfId="0" applyFont="1" applyBorder="1"/>
    <xf numFmtId="0" fontId="10" fillId="0" borderId="1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  <xf numFmtId="0" fontId="12" fillId="0" borderId="0" xfId="0" applyFont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right" vertical="top" wrapText="1"/>
    </xf>
    <xf numFmtId="49" fontId="1" fillId="0" borderId="0" xfId="0" applyNumberFormat="1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49" fontId="9" fillId="0" borderId="0" xfId="0" applyNumberFormat="1" applyFont="1" applyFill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2" fillId="0" borderId="0" xfId="0" applyFont="1" applyBorder="1"/>
    <xf numFmtId="49" fontId="5" fillId="0" borderId="3" xfId="0" applyNumberFormat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8" fillId="0" borderId="16" xfId="0" applyFont="1" applyBorder="1" applyAlignment="1">
      <alignment horizontal="left" wrapText="1"/>
    </xf>
    <xf numFmtId="4" fontId="8" fillId="2" borderId="15" xfId="0" applyNumberFormat="1" applyFont="1" applyFill="1" applyBorder="1" applyAlignment="1">
      <alignment horizontal="right" wrapText="1"/>
    </xf>
    <xf numFmtId="49" fontId="8" fillId="0" borderId="0" xfId="0" applyNumberFormat="1" applyFont="1" applyFill="1" applyBorder="1" applyAlignment="1">
      <alignment wrapText="1"/>
    </xf>
    <xf numFmtId="0" fontId="10" fillId="0" borderId="15" xfId="0" applyFont="1" applyBorder="1" applyAlignment="1">
      <alignment horizontal="center" wrapText="1"/>
    </xf>
    <xf numFmtId="0" fontId="8" fillId="0" borderId="17" xfId="0" applyFont="1" applyBorder="1" applyAlignment="1">
      <alignment horizontal="left" wrapText="1"/>
    </xf>
    <xf numFmtId="0" fontId="13" fillId="0" borderId="15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14" fillId="0" borderId="18" xfId="0" applyFont="1" applyBorder="1" applyAlignment="1">
      <alignment vertical="top" wrapText="1"/>
    </xf>
    <xf numFmtId="0" fontId="13" fillId="0" borderId="19" xfId="0" applyFont="1" applyBorder="1" applyAlignment="1">
      <alignment vertical="top" wrapText="1"/>
    </xf>
    <xf numFmtId="0" fontId="13" fillId="0" borderId="18" xfId="0" applyFont="1" applyBorder="1" applyAlignment="1">
      <alignment vertical="top" wrapText="1"/>
    </xf>
    <xf numFmtId="0" fontId="10" fillId="0" borderId="16" xfId="0" applyFont="1" applyBorder="1" applyAlignment="1">
      <alignment horizontal="center" vertical="top" wrapText="1"/>
    </xf>
    <xf numFmtId="4" fontId="8" fillId="2" borderId="16" xfId="0" applyNumberFormat="1" applyFont="1" applyFill="1" applyBorder="1" applyAlignment="1">
      <alignment horizontal="right" wrapText="1"/>
    </xf>
    <xf numFmtId="4" fontId="8" fillId="0" borderId="16" xfId="0" applyNumberFormat="1" applyFont="1" applyBorder="1" applyAlignment="1">
      <alignment horizontal="right" wrapText="1"/>
    </xf>
    <xf numFmtId="4" fontId="8" fillId="2" borderId="16" xfId="0" applyNumberFormat="1" applyFont="1" applyFill="1" applyBorder="1" applyAlignment="1">
      <alignment wrapText="1"/>
    </xf>
    <xf numFmtId="4" fontId="8" fillId="2" borderId="20" xfId="0" applyNumberFormat="1" applyFont="1" applyFill="1" applyBorder="1" applyAlignment="1">
      <alignment horizontal="right" wrapText="1"/>
    </xf>
    <xf numFmtId="4" fontId="8" fillId="0" borderId="20" xfId="0" applyNumberFormat="1" applyFont="1" applyBorder="1" applyAlignment="1">
      <alignment horizontal="right" wrapText="1"/>
    </xf>
    <xf numFmtId="4" fontId="8" fillId="0" borderId="20" xfId="0" applyNumberFormat="1" applyFont="1" applyFill="1" applyBorder="1" applyAlignment="1">
      <alignment horizontal="right" wrapText="1"/>
    </xf>
    <xf numFmtId="4" fontId="8" fillId="0" borderId="20" xfId="0" applyNumberFormat="1" applyFont="1" applyFill="1" applyBorder="1" applyAlignment="1">
      <alignment wrapText="1"/>
    </xf>
    <xf numFmtId="4" fontId="8" fillId="0" borderId="21" xfId="0" applyNumberFormat="1" applyFont="1" applyFill="1" applyBorder="1" applyAlignment="1">
      <alignment horizontal="right" wrapText="1"/>
    </xf>
    <xf numFmtId="0" fontId="8" fillId="0" borderId="15" xfId="0" applyFont="1" applyBorder="1" applyAlignment="1">
      <alignment horizontal="left" wrapText="1"/>
    </xf>
    <xf numFmtId="0" fontId="8" fillId="0" borderId="22" xfId="0" applyFont="1" applyBorder="1" applyAlignment="1">
      <alignment horizontal="left" wrapText="1"/>
    </xf>
    <xf numFmtId="0" fontId="10" fillId="0" borderId="0" xfId="0" applyFont="1"/>
    <xf numFmtId="0" fontId="8" fillId="0" borderId="0" xfId="0" applyFont="1" applyAlignment="1">
      <alignment horizontal="left" wrapText="1"/>
    </xf>
    <xf numFmtId="0" fontId="8" fillId="0" borderId="23" xfId="0" applyFont="1" applyBorder="1" applyAlignment="1">
      <alignment horizontal="left" wrapText="1"/>
    </xf>
    <xf numFmtId="0" fontId="8" fillId="0" borderId="24" xfId="0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3" fontId="8" fillId="0" borderId="16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left" vertical="center"/>
    </xf>
    <xf numFmtId="0" fontId="8" fillId="0" borderId="16" xfId="0" applyFont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Border="1" applyAlignment="1">
      <alignment vertical="center" wrapText="1"/>
    </xf>
    <xf numFmtId="0" fontId="13" fillId="0" borderId="0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5" fillId="0" borderId="3" xfId="0" applyFont="1" applyFill="1" applyBorder="1"/>
    <xf numFmtId="0" fontId="5" fillId="0" borderId="3" xfId="0" applyFont="1" applyBorder="1" applyAlignment="1">
      <alignment wrapText="1"/>
    </xf>
    <xf numFmtId="0" fontId="13" fillId="0" borderId="25" xfId="0" applyFont="1" applyBorder="1" applyAlignment="1">
      <alignment horizontal="left" wrapText="1"/>
    </xf>
    <xf numFmtId="0" fontId="13" fillId="0" borderId="26" xfId="0" applyFont="1" applyBorder="1" applyAlignment="1">
      <alignment horizontal="left" wrapText="1"/>
    </xf>
    <xf numFmtId="0" fontId="14" fillId="0" borderId="27" xfId="0" applyFont="1" applyBorder="1" applyAlignment="1">
      <alignment vertical="top" wrapText="1"/>
    </xf>
    <xf numFmtId="0" fontId="13" fillId="0" borderId="28" xfId="0" applyFont="1" applyBorder="1" applyAlignment="1">
      <alignment vertical="top" wrapText="1"/>
    </xf>
    <xf numFmtId="0" fontId="15" fillId="0" borderId="3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right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4" fontId="5" fillId="0" borderId="3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>
      <alignment vertical="center" wrapText="1"/>
    </xf>
    <xf numFmtId="0" fontId="13" fillId="0" borderId="3" xfId="0" applyFont="1" applyBorder="1" applyAlignment="1">
      <alignment wrapText="1"/>
    </xf>
    <xf numFmtId="0" fontId="5" fillId="0" borderId="3" xfId="0" applyNumberFormat="1" applyFont="1" applyBorder="1" applyAlignment="1">
      <alignment horizontal="left" vertical="center" wrapText="1" shrinkToFit="1"/>
    </xf>
    <xf numFmtId="0" fontId="5" fillId="0" borderId="3" xfId="0" applyNumberFormat="1" applyFont="1" applyBorder="1" applyAlignment="1">
      <alignment vertical="center" wrapText="1" shrinkToFit="1" readingOrder="1"/>
    </xf>
    <xf numFmtId="0" fontId="15" fillId="0" borderId="3" xfId="0" applyNumberFormat="1" applyFont="1" applyBorder="1" applyAlignment="1">
      <alignment horizontal="left" vertical="center" wrapText="1" shrinkToFit="1"/>
    </xf>
    <xf numFmtId="0" fontId="5" fillId="0" borderId="3" xfId="0" applyNumberFormat="1" applyFont="1" applyBorder="1" applyAlignment="1">
      <alignment horizontal="left" vertical="center" wrapText="1"/>
    </xf>
    <xf numFmtId="49" fontId="15" fillId="0" borderId="3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 vertical="center"/>
    </xf>
    <xf numFmtId="0" fontId="15" fillId="0" borderId="14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2" fontId="15" fillId="0" borderId="14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29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left" wrapText="1"/>
    </xf>
    <xf numFmtId="0" fontId="10" fillId="0" borderId="20" xfId="0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5" fillId="0" borderId="3" xfId="0" applyNumberFormat="1" applyFont="1" applyFill="1" applyBorder="1" applyAlignment="1">
      <alignment vertical="center" wrapText="1"/>
    </xf>
    <xf numFmtId="0" fontId="15" fillId="0" borderId="25" xfId="0" applyNumberFormat="1" applyFont="1" applyBorder="1" applyAlignment="1">
      <alignment horizontal="left" vertical="center" wrapText="1"/>
    </xf>
    <xf numFmtId="0" fontId="15" fillId="0" borderId="25" xfId="0" applyNumberFormat="1" applyFont="1" applyBorder="1" applyAlignment="1">
      <alignment vertical="center" wrapText="1"/>
    </xf>
    <xf numFmtId="0" fontId="5" fillId="0" borderId="25" xfId="0" applyNumberFormat="1" applyFont="1" applyBorder="1" applyAlignment="1">
      <alignment vertical="center" wrapText="1"/>
    </xf>
    <xf numFmtId="0" fontId="13" fillId="0" borderId="25" xfId="0" applyFont="1" applyBorder="1" applyAlignment="1">
      <alignment wrapText="1"/>
    </xf>
    <xf numFmtId="0" fontId="5" fillId="0" borderId="25" xfId="0" applyNumberFormat="1" applyFont="1" applyBorder="1" applyAlignment="1">
      <alignment horizontal="left" vertical="center" wrapText="1" shrinkToFit="1"/>
    </xf>
    <xf numFmtId="0" fontId="5" fillId="0" borderId="25" xfId="0" applyNumberFormat="1" applyFont="1" applyBorder="1" applyAlignment="1">
      <alignment vertical="center" wrapText="1" shrinkToFit="1" readingOrder="1"/>
    </xf>
    <xf numFmtId="0" fontId="15" fillId="0" borderId="25" xfId="0" applyNumberFormat="1" applyFont="1" applyBorder="1" applyAlignment="1">
      <alignment horizontal="left" vertical="center" wrapText="1" shrinkToFit="1"/>
    </xf>
    <xf numFmtId="0" fontId="5" fillId="0" borderId="25" xfId="0" applyNumberFormat="1" applyFont="1" applyBorder="1" applyAlignment="1">
      <alignment horizontal="left" vertical="center" wrapText="1"/>
    </xf>
    <xf numFmtId="0" fontId="13" fillId="0" borderId="3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3" xfId="0" applyFont="1" applyBorder="1" applyAlignment="1">
      <alignment horizontal="center" vertical="center"/>
    </xf>
    <xf numFmtId="0" fontId="15" fillId="0" borderId="25" xfId="0" applyNumberFormat="1" applyFont="1" applyBorder="1" applyAlignment="1">
      <alignment vertical="center" wrapText="1" shrinkToFit="1" readingOrder="1"/>
    </xf>
    <xf numFmtId="0" fontId="15" fillId="0" borderId="25" xfId="0" applyNumberFormat="1" applyFont="1" applyFill="1" applyBorder="1" applyAlignment="1">
      <alignment horizontal="left" vertical="center" wrapText="1"/>
    </xf>
    <xf numFmtId="0" fontId="5" fillId="3" borderId="25" xfId="0" applyNumberFormat="1" applyFont="1" applyFill="1" applyBorder="1" applyAlignment="1">
      <alignment vertical="center" wrapText="1"/>
    </xf>
    <xf numFmtId="0" fontId="15" fillId="3" borderId="25" xfId="0" applyNumberFormat="1" applyFont="1" applyFill="1" applyBorder="1" applyAlignment="1">
      <alignment horizontal="left" vertical="center" wrapText="1"/>
    </xf>
    <xf numFmtId="0" fontId="5" fillId="3" borderId="3" xfId="0" applyNumberFormat="1" applyFont="1" applyFill="1" applyBorder="1" applyAlignment="1">
      <alignment vertical="center" wrapText="1"/>
    </xf>
    <xf numFmtId="0" fontId="15" fillId="3" borderId="25" xfId="0" applyNumberFormat="1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center" wrapText="1"/>
    </xf>
    <xf numFmtId="0" fontId="10" fillId="0" borderId="35" xfId="0" applyFont="1" applyBorder="1" applyAlignment="1">
      <alignment horizontal="center" wrapText="1"/>
    </xf>
    <xf numFmtId="0" fontId="8" fillId="0" borderId="3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3" fillId="0" borderId="33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left" vertical="center" wrapText="1"/>
    </xf>
    <xf numFmtId="0" fontId="16" fillId="0" borderId="3" xfId="0" applyNumberFormat="1" applyFont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vertical="center" wrapText="1"/>
    </xf>
    <xf numFmtId="2" fontId="15" fillId="0" borderId="33" xfId="0" applyNumberFormat="1" applyFont="1" applyBorder="1" applyAlignment="1">
      <alignment horizontal="center" vertical="center" wrapText="1"/>
    </xf>
    <xf numFmtId="2" fontId="15" fillId="0" borderId="8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25" xfId="0" applyFont="1" applyBorder="1" applyAlignment="1">
      <alignment horizontal="center" wrapText="1"/>
    </xf>
    <xf numFmtId="0" fontId="8" fillId="0" borderId="4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horizontal="center"/>
    </xf>
    <xf numFmtId="0" fontId="8" fillId="0" borderId="42" xfId="0" applyFont="1" applyBorder="1" applyAlignment="1">
      <alignment vertical="distributed" wrapText="1"/>
    </xf>
    <xf numFmtId="0" fontId="8" fillId="0" borderId="36" xfId="0" applyFont="1" applyBorder="1" applyAlignment="1">
      <alignment vertical="distributed" wrapText="1"/>
    </xf>
    <xf numFmtId="0" fontId="8" fillId="0" borderId="43" xfId="0" applyFont="1" applyBorder="1" applyAlignment="1">
      <alignment vertical="distributed" wrapText="1"/>
    </xf>
    <xf numFmtId="0" fontId="8" fillId="0" borderId="44" xfId="0" applyFont="1" applyBorder="1" applyAlignment="1">
      <alignment vertical="distributed" wrapText="1"/>
    </xf>
    <xf numFmtId="0" fontId="8" fillId="0" borderId="0" xfId="0" applyFont="1" applyBorder="1" applyAlignment="1">
      <alignment vertical="distributed" wrapText="1"/>
    </xf>
    <xf numFmtId="0" fontId="8" fillId="0" borderId="45" xfId="0" applyFont="1" applyBorder="1" applyAlignment="1">
      <alignment vertical="distributed" wrapText="1"/>
    </xf>
    <xf numFmtId="0" fontId="8" fillId="0" borderId="26" xfId="0" applyFont="1" applyBorder="1" applyAlignment="1">
      <alignment vertical="distributed" wrapText="1"/>
    </xf>
    <xf numFmtId="0" fontId="8" fillId="0" borderId="14" xfId="0" applyFont="1" applyBorder="1" applyAlignment="1">
      <alignment vertical="distributed" wrapText="1"/>
    </xf>
    <xf numFmtId="0" fontId="8" fillId="0" borderId="46" xfId="0" applyFont="1" applyBorder="1" applyAlignment="1">
      <alignment vertical="distributed" wrapText="1"/>
    </xf>
    <xf numFmtId="0" fontId="8" fillId="0" borderId="3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vertical="distributed" wrapText="1"/>
    </xf>
    <xf numFmtId="4" fontId="8" fillId="0" borderId="42" xfId="0" applyNumberFormat="1" applyFont="1" applyBorder="1" applyAlignment="1">
      <alignment vertical="distributed"/>
    </xf>
    <xf numFmtId="4" fontId="8" fillId="0" borderId="43" xfId="0" applyNumberFormat="1" applyFont="1" applyBorder="1" applyAlignment="1">
      <alignment vertical="distributed"/>
    </xf>
    <xf numFmtId="4" fontId="8" fillId="0" borderId="44" xfId="0" applyNumberFormat="1" applyFont="1" applyBorder="1" applyAlignment="1">
      <alignment vertical="distributed"/>
    </xf>
    <xf numFmtId="4" fontId="8" fillId="0" borderId="45" xfId="0" applyNumberFormat="1" applyFont="1" applyBorder="1" applyAlignment="1">
      <alignment vertical="distributed"/>
    </xf>
    <xf numFmtId="4" fontId="8" fillId="0" borderId="26" xfId="0" applyNumberFormat="1" applyFont="1" applyBorder="1" applyAlignment="1">
      <alignment vertical="distributed"/>
    </xf>
    <xf numFmtId="4" fontId="8" fillId="0" borderId="46" xfId="0" applyNumberFormat="1" applyFont="1" applyBorder="1" applyAlignment="1">
      <alignment vertical="distributed"/>
    </xf>
    <xf numFmtId="4" fontId="8" fillId="0" borderId="3" xfId="0" applyNumberFormat="1" applyFont="1" applyBorder="1" applyAlignment="1">
      <alignment vertical="distributed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10" zoomScaleSheetLayoutView="100" workbookViewId="0">
      <selection activeCell="E37" sqref="E37"/>
    </sheetView>
  </sheetViews>
  <sheetFormatPr defaultRowHeight="16.5" x14ac:dyDescent="0.25"/>
  <cols>
    <col min="1" max="1" width="2.140625" style="57" customWidth="1"/>
    <col min="2" max="2" width="31.5703125" style="57" customWidth="1"/>
    <col min="3" max="3" width="55.140625" style="57" customWidth="1"/>
    <col min="4" max="4" width="18.28515625" style="57" customWidth="1"/>
    <col min="5" max="5" width="17" style="57" customWidth="1"/>
    <col min="6" max="6" width="16.85546875" style="57" customWidth="1"/>
    <col min="7" max="7" width="0.5703125" style="57" hidden="1" customWidth="1"/>
    <col min="8" max="16384" width="9.140625" style="57"/>
  </cols>
  <sheetData>
    <row r="1" spans="1:7" x14ac:dyDescent="0.25">
      <c r="C1" s="161" t="s">
        <v>113</v>
      </c>
      <c r="D1" s="161"/>
      <c r="E1" s="161"/>
      <c r="F1" s="161"/>
      <c r="G1" s="161"/>
    </row>
    <row r="2" spans="1:7" ht="49.5" customHeight="1" x14ac:dyDescent="0.25">
      <c r="C2" s="58"/>
      <c r="D2" s="165" t="s">
        <v>519</v>
      </c>
      <c r="E2" s="165"/>
      <c r="F2" s="165"/>
    </row>
    <row r="3" spans="1:7" ht="16.5" customHeight="1" x14ac:dyDescent="0.25">
      <c r="C3" s="58"/>
      <c r="D3" s="165" t="s">
        <v>520</v>
      </c>
      <c r="E3" s="165"/>
      <c r="F3" s="165"/>
      <c r="G3" s="165"/>
    </row>
    <row r="4" spans="1:7" x14ac:dyDescent="0.25">
      <c r="C4" s="161"/>
      <c r="D4" s="161"/>
      <c r="E4" s="161"/>
      <c r="F4" s="161"/>
      <c r="G4" s="161"/>
    </row>
    <row r="5" spans="1:7" ht="16.5" customHeight="1" x14ac:dyDescent="0.25">
      <c r="C5" s="166" t="s">
        <v>428</v>
      </c>
      <c r="D5" s="166"/>
      <c r="E5" s="131"/>
      <c r="F5" s="66"/>
      <c r="G5" s="66"/>
    </row>
    <row r="6" spans="1:7" ht="16.5" customHeight="1" x14ac:dyDescent="0.25">
      <c r="B6" s="162" t="s">
        <v>429</v>
      </c>
      <c r="C6" s="162"/>
      <c r="D6" s="162"/>
      <c r="E6" s="162"/>
      <c r="F6" s="162"/>
      <c r="G6" s="162"/>
    </row>
    <row r="7" spans="1:7" ht="16.5" customHeight="1" x14ac:dyDescent="0.25">
      <c r="B7" s="162" t="s">
        <v>430</v>
      </c>
      <c r="C7" s="162"/>
      <c r="D7" s="162"/>
      <c r="E7" s="162"/>
      <c r="F7" s="162"/>
      <c r="G7" s="162"/>
    </row>
    <row r="8" spans="1:7" x14ac:dyDescent="0.25">
      <c r="B8" s="163" t="s">
        <v>521</v>
      </c>
      <c r="C8" s="164"/>
      <c r="D8" s="164"/>
      <c r="E8" s="164"/>
      <c r="F8" s="164"/>
      <c r="G8" s="164"/>
    </row>
    <row r="9" spans="1:7" ht="49.5" x14ac:dyDescent="0.25">
      <c r="A9" s="52"/>
      <c r="B9" s="48" t="s">
        <v>485</v>
      </c>
      <c r="C9" s="49" t="s">
        <v>486</v>
      </c>
      <c r="D9" s="132" t="s">
        <v>397</v>
      </c>
      <c r="E9" s="132" t="s">
        <v>212</v>
      </c>
      <c r="F9" s="134" t="s">
        <v>522</v>
      </c>
      <c r="G9" s="77"/>
    </row>
    <row r="10" spans="1:7" ht="28.5" customHeight="1" x14ac:dyDescent="0.25">
      <c r="A10" s="50"/>
      <c r="B10" s="67"/>
      <c r="C10" s="70" t="s">
        <v>487</v>
      </c>
      <c r="D10" s="81">
        <f>D11+D16+D17+D18+D23+D26+D27+D28</f>
        <v>45148000</v>
      </c>
      <c r="E10" s="81">
        <f>E11+E16+E17+E18+E23+E26+E27+E28</f>
        <v>47070000</v>
      </c>
      <c r="F10" s="81">
        <f>F11+F16+F17+F18+F23+F26+F27+F28</f>
        <v>50147000</v>
      </c>
      <c r="G10" s="78"/>
    </row>
    <row r="11" spans="1:7" ht="25.5" customHeight="1" x14ac:dyDescent="0.25">
      <c r="A11" s="50"/>
      <c r="B11" s="67" t="s">
        <v>488</v>
      </c>
      <c r="C11" s="86" t="s">
        <v>489</v>
      </c>
      <c r="D11" s="82">
        <f>D12+D13+D14+D15</f>
        <v>20000000</v>
      </c>
      <c r="E11" s="82">
        <f>E12+E13+E14+E15</f>
        <v>21500000</v>
      </c>
      <c r="F11" s="82">
        <f>F12+F13+F14+F15</f>
        <v>23000000</v>
      </c>
      <c r="G11" s="79"/>
    </row>
    <row r="12" spans="1:7" ht="99" customHeight="1" x14ac:dyDescent="0.25">
      <c r="A12" s="50"/>
      <c r="B12" s="67" t="s">
        <v>134</v>
      </c>
      <c r="C12" s="86" t="s">
        <v>431</v>
      </c>
      <c r="D12" s="82">
        <v>19700000</v>
      </c>
      <c r="E12" s="82">
        <v>21200000</v>
      </c>
      <c r="F12" s="82">
        <v>22700000</v>
      </c>
      <c r="G12" s="79"/>
    </row>
    <row r="13" spans="1:7" ht="157.5" customHeight="1" x14ac:dyDescent="0.25">
      <c r="A13" s="50"/>
      <c r="B13" s="90" t="s">
        <v>490</v>
      </c>
      <c r="C13" s="91" t="s">
        <v>257</v>
      </c>
      <c r="D13" s="83">
        <v>100000</v>
      </c>
      <c r="E13" s="83">
        <v>100000</v>
      </c>
      <c r="F13" s="83">
        <v>100000</v>
      </c>
      <c r="G13" s="78"/>
    </row>
    <row r="14" spans="1:7" ht="65.25" customHeight="1" x14ac:dyDescent="0.25">
      <c r="A14" s="50"/>
      <c r="B14" s="73" t="s">
        <v>295</v>
      </c>
      <c r="C14" s="73" t="s">
        <v>294</v>
      </c>
      <c r="D14" s="85">
        <v>200000</v>
      </c>
      <c r="E14" s="85">
        <v>200000</v>
      </c>
      <c r="F14" s="85">
        <v>200000</v>
      </c>
      <c r="G14" s="79"/>
    </row>
    <row r="15" spans="1:7" ht="2.25" customHeight="1" x14ac:dyDescent="0.25">
      <c r="A15" s="50"/>
      <c r="B15" s="73"/>
      <c r="C15" s="73"/>
      <c r="D15" s="85"/>
      <c r="E15" s="85"/>
      <c r="F15" s="85"/>
      <c r="G15" s="78"/>
    </row>
    <row r="16" spans="1:7" ht="34.5" customHeight="1" x14ac:dyDescent="0.25">
      <c r="A16" s="50"/>
      <c r="B16" s="10" t="s">
        <v>297</v>
      </c>
      <c r="C16" s="89" t="s">
        <v>296</v>
      </c>
      <c r="D16" s="83">
        <v>4648000</v>
      </c>
      <c r="E16" s="83">
        <v>4770000</v>
      </c>
      <c r="F16" s="83">
        <v>6047000</v>
      </c>
      <c r="G16" s="79"/>
    </row>
    <row r="17" spans="1:7" x14ac:dyDescent="0.25">
      <c r="A17" s="50"/>
      <c r="B17" s="92" t="s">
        <v>298</v>
      </c>
      <c r="C17" s="15" t="s">
        <v>435</v>
      </c>
      <c r="D17" s="83">
        <v>3200000</v>
      </c>
      <c r="E17" s="83">
        <v>3400000</v>
      </c>
      <c r="F17" s="83">
        <v>3600000</v>
      </c>
      <c r="G17" s="78"/>
    </row>
    <row r="18" spans="1:7" ht="16.5" customHeight="1" x14ac:dyDescent="0.25">
      <c r="A18" s="50"/>
      <c r="B18" s="93" t="s">
        <v>299</v>
      </c>
      <c r="C18" s="86" t="s">
        <v>436</v>
      </c>
      <c r="D18" s="83">
        <f>D19+D20</f>
        <v>14500000</v>
      </c>
      <c r="E18" s="83">
        <f>E19+E20</f>
        <v>14600000</v>
      </c>
      <c r="F18" s="83">
        <f>F19+F20</f>
        <v>14700000</v>
      </c>
      <c r="G18" s="79"/>
    </row>
    <row r="19" spans="1:7" ht="63.75" customHeight="1" x14ac:dyDescent="0.25">
      <c r="A19" s="50"/>
      <c r="B19" s="92" t="s">
        <v>301</v>
      </c>
      <c r="C19" s="15" t="s">
        <v>258</v>
      </c>
      <c r="D19" s="83">
        <v>4400000</v>
      </c>
      <c r="E19" s="83">
        <v>4400000</v>
      </c>
      <c r="F19" s="83">
        <v>4400000</v>
      </c>
      <c r="G19" s="78"/>
    </row>
    <row r="20" spans="1:7" ht="21" customHeight="1" x14ac:dyDescent="0.25">
      <c r="A20" s="50"/>
      <c r="B20" s="94" t="s">
        <v>300</v>
      </c>
      <c r="C20" s="10" t="s">
        <v>437</v>
      </c>
      <c r="D20" s="83">
        <f>D21+D22</f>
        <v>10100000</v>
      </c>
      <c r="E20" s="83">
        <f>E21+E22</f>
        <v>10200000</v>
      </c>
      <c r="F20" s="83">
        <f>F21+F22</f>
        <v>10300000</v>
      </c>
      <c r="G20" s="78"/>
    </row>
    <row r="21" spans="1:7" ht="50.25" customHeight="1" x14ac:dyDescent="0.25">
      <c r="A21" s="50"/>
      <c r="B21" s="94" t="s">
        <v>302</v>
      </c>
      <c r="C21" s="10" t="s">
        <v>259</v>
      </c>
      <c r="D21" s="84">
        <v>6500000</v>
      </c>
      <c r="E21" s="84">
        <v>6600000</v>
      </c>
      <c r="F21" s="84">
        <v>6700000</v>
      </c>
      <c r="G21" s="80"/>
    </row>
    <row r="22" spans="1:7" ht="52.5" customHeight="1" x14ac:dyDescent="0.25">
      <c r="A22" s="50"/>
      <c r="B22" s="94" t="s">
        <v>303</v>
      </c>
      <c r="C22" s="86" t="s">
        <v>357</v>
      </c>
      <c r="D22" s="84">
        <v>3600000</v>
      </c>
      <c r="E22" s="84">
        <v>3600000</v>
      </c>
      <c r="F22" s="84">
        <v>3600000</v>
      </c>
      <c r="G22" s="80"/>
    </row>
    <row r="23" spans="1:7" ht="41.25" customHeight="1" x14ac:dyDescent="0.25">
      <c r="A23" s="50"/>
      <c r="B23" s="95" t="s">
        <v>304</v>
      </c>
      <c r="C23" s="57" t="s">
        <v>305</v>
      </c>
      <c r="D23" s="83">
        <f>D24+D25</f>
        <v>2800000</v>
      </c>
      <c r="E23" s="83">
        <f>E24+E25</f>
        <v>2800000</v>
      </c>
      <c r="F23" s="83">
        <f>F24+F25</f>
        <v>2800000</v>
      </c>
      <c r="G23" s="78"/>
    </row>
    <row r="24" spans="1:7" ht="102" customHeight="1" x14ac:dyDescent="0.25">
      <c r="A24" s="50"/>
      <c r="B24" s="71" t="s">
        <v>307</v>
      </c>
      <c r="C24" s="50" t="s">
        <v>89</v>
      </c>
      <c r="D24" s="85">
        <v>2000000</v>
      </c>
      <c r="E24" s="85">
        <v>2000000</v>
      </c>
      <c r="F24" s="85">
        <v>2000000</v>
      </c>
      <c r="G24" s="78"/>
    </row>
    <row r="25" spans="1:7" ht="105" customHeight="1" x14ac:dyDescent="0.25">
      <c r="A25" s="50"/>
      <c r="B25" s="71" t="s">
        <v>306</v>
      </c>
      <c r="C25" s="50" t="s">
        <v>308</v>
      </c>
      <c r="D25" s="85">
        <v>800000</v>
      </c>
      <c r="E25" s="85">
        <v>800000</v>
      </c>
      <c r="F25" s="85">
        <v>800000</v>
      </c>
      <c r="G25" s="78"/>
    </row>
    <row r="26" spans="1:7" ht="66" customHeight="1" x14ac:dyDescent="0.25">
      <c r="A26" s="50"/>
      <c r="B26" s="67" t="s">
        <v>309</v>
      </c>
      <c r="C26" s="87" t="s">
        <v>90</v>
      </c>
      <c r="D26" s="83">
        <v>0</v>
      </c>
      <c r="E26" s="83">
        <v>0</v>
      </c>
      <c r="F26" s="83">
        <v>0</v>
      </c>
      <c r="G26" s="78"/>
    </row>
    <row r="27" spans="1:7" ht="23.25" customHeight="1" x14ac:dyDescent="0.25">
      <c r="A27" s="50"/>
      <c r="B27" s="67" t="s">
        <v>310</v>
      </c>
      <c r="C27" s="136" t="s">
        <v>59</v>
      </c>
      <c r="D27" s="83">
        <v>0</v>
      </c>
      <c r="E27" s="83">
        <v>0</v>
      </c>
      <c r="F27" s="83">
        <v>0</v>
      </c>
      <c r="G27" s="78"/>
    </row>
    <row r="28" spans="1:7" ht="22.5" customHeight="1" x14ac:dyDescent="0.25">
      <c r="A28" s="50"/>
      <c r="B28" s="67" t="s">
        <v>311</v>
      </c>
      <c r="C28" s="87" t="s">
        <v>91</v>
      </c>
      <c r="D28" s="83">
        <v>0</v>
      </c>
      <c r="E28" s="83">
        <v>0</v>
      </c>
      <c r="F28" s="83">
        <v>0</v>
      </c>
      <c r="G28" s="78"/>
    </row>
    <row r="29" spans="1:7" ht="26.25" customHeight="1" x14ac:dyDescent="0.25">
      <c r="A29" s="50"/>
      <c r="B29" s="95" t="s">
        <v>312</v>
      </c>
      <c r="C29" s="87" t="s">
        <v>92</v>
      </c>
      <c r="D29" s="83">
        <f>D30+D32+D33+D34+D35+D36+D37+D38+D39+D31</f>
        <v>228467329</v>
      </c>
      <c r="E29" s="83">
        <f>E30+E32+E33+E34+E35+E36+E37+E38+E39+E31</f>
        <v>50321934</v>
      </c>
      <c r="F29" s="83">
        <f>F30+F32+F33+F34+F35+F36+F37+F38+F39</f>
        <v>59198934</v>
      </c>
      <c r="G29" s="78"/>
    </row>
    <row r="30" spans="1:7" ht="48" customHeight="1" x14ac:dyDescent="0.25">
      <c r="A30" s="50"/>
      <c r="B30" s="67" t="s">
        <v>82</v>
      </c>
      <c r="C30" s="87" t="s">
        <v>93</v>
      </c>
      <c r="D30" s="83">
        <v>1144000</v>
      </c>
      <c r="E30" s="83">
        <v>1003000</v>
      </c>
      <c r="F30" s="83">
        <v>1035000</v>
      </c>
      <c r="G30" s="78"/>
    </row>
    <row r="31" spans="1:7" ht="48" customHeight="1" x14ac:dyDescent="0.25">
      <c r="A31" s="50"/>
      <c r="B31" s="67" t="s">
        <v>211</v>
      </c>
      <c r="C31" s="87" t="s">
        <v>58</v>
      </c>
      <c r="D31" s="83">
        <v>158813100</v>
      </c>
      <c r="E31" s="83">
        <v>0</v>
      </c>
      <c r="F31" s="83">
        <v>0</v>
      </c>
      <c r="G31" s="78"/>
    </row>
    <row r="32" spans="1:7" ht="48" customHeight="1" x14ac:dyDescent="0.25">
      <c r="A32" s="50"/>
      <c r="B32" s="67" t="s">
        <v>399</v>
      </c>
      <c r="C32" s="87" t="s">
        <v>400</v>
      </c>
      <c r="D32" s="83">
        <v>48284200</v>
      </c>
      <c r="E32" s="83">
        <v>48284200</v>
      </c>
      <c r="F32" s="83">
        <v>48284200</v>
      </c>
      <c r="G32" s="78"/>
    </row>
    <row r="33" spans="1:7" ht="77.25" customHeight="1" x14ac:dyDescent="0.25">
      <c r="A33" s="50"/>
      <c r="B33" s="135" t="s">
        <v>272</v>
      </c>
      <c r="C33" s="87" t="s">
        <v>160</v>
      </c>
      <c r="D33" s="83">
        <v>16005700</v>
      </c>
      <c r="E33" s="83">
        <v>0</v>
      </c>
      <c r="F33" s="83">
        <v>0</v>
      </c>
      <c r="G33" s="78"/>
    </row>
    <row r="34" spans="1:7" ht="54" customHeight="1" x14ac:dyDescent="0.25">
      <c r="A34" s="50"/>
      <c r="B34" s="67" t="s">
        <v>80</v>
      </c>
      <c r="C34" s="87" t="s">
        <v>81</v>
      </c>
      <c r="D34" s="83">
        <v>390600</v>
      </c>
      <c r="E34" s="83">
        <v>428400</v>
      </c>
      <c r="F34" s="83">
        <v>443900</v>
      </c>
      <c r="G34" s="78"/>
    </row>
    <row r="35" spans="1:7" ht="54" customHeight="1" x14ac:dyDescent="0.25">
      <c r="A35" s="50"/>
      <c r="B35" s="67" t="s">
        <v>398</v>
      </c>
      <c r="C35" s="87" t="s">
        <v>401</v>
      </c>
      <c r="D35" s="83">
        <v>606334</v>
      </c>
      <c r="E35" s="83">
        <v>606334</v>
      </c>
      <c r="F35" s="83">
        <v>606334</v>
      </c>
      <c r="G35" s="78"/>
    </row>
    <row r="36" spans="1:7" ht="61.5" customHeight="1" x14ac:dyDescent="0.25">
      <c r="A36" s="50"/>
      <c r="B36" s="67" t="s">
        <v>398</v>
      </c>
      <c r="C36" s="87" t="s">
        <v>523</v>
      </c>
      <c r="D36" s="83">
        <v>0</v>
      </c>
      <c r="E36" s="83">
        <v>0</v>
      </c>
      <c r="F36" s="83">
        <v>8829500</v>
      </c>
      <c r="G36" s="78"/>
    </row>
    <row r="37" spans="1:7" ht="43.5" customHeight="1" x14ac:dyDescent="0.25">
      <c r="A37" s="50"/>
      <c r="B37" s="67" t="s">
        <v>398</v>
      </c>
      <c r="C37" s="87" t="s">
        <v>524</v>
      </c>
      <c r="D37" s="83">
        <v>577495</v>
      </c>
      <c r="E37" s="83">
        <v>0</v>
      </c>
      <c r="F37" s="83">
        <v>0</v>
      </c>
      <c r="G37" s="78"/>
    </row>
    <row r="38" spans="1:7" ht="53.25" customHeight="1" x14ac:dyDescent="0.25">
      <c r="A38" s="50"/>
      <c r="B38" s="67" t="s">
        <v>398</v>
      </c>
      <c r="C38" s="87" t="s">
        <v>525</v>
      </c>
      <c r="D38" s="83">
        <v>2645900</v>
      </c>
      <c r="E38" s="83">
        <v>0</v>
      </c>
      <c r="F38" s="83">
        <v>0</v>
      </c>
      <c r="G38" s="78"/>
    </row>
    <row r="39" spans="1:7" ht="48" customHeight="1" x14ac:dyDescent="0.25">
      <c r="A39" s="50"/>
      <c r="B39" s="67" t="s">
        <v>273</v>
      </c>
      <c r="C39" s="87" t="s">
        <v>274</v>
      </c>
      <c r="D39" s="83">
        <v>0</v>
      </c>
      <c r="E39" s="83">
        <v>0</v>
      </c>
      <c r="F39" s="83">
        <v>0</v>
      </c>
      <c r="G39" s="78"/>
    </row>
    <row r="40" spans="1:7" ht="21" customHeight="1" x14ac:dyDescent="0.25">
      <c r="A40" s="50"/>
      <c r="B40" s="67"/>
      <c r="C40" s="88" t="s">
        <v>94</v>
      </c>
      <c r="D40" s="83">
        <f>D10+D29</f>
        <v>273615329</v>
      </c>
      <c r="E40" s="83">
        <f>E10+E29</f>
        <v>97391934</v>
      </c>
      <c r="F40" s="83">
        <f>F10+F29</f>
        <v>109345934</v>
      </c>
      <c r="G40" s="78"/>
    </row>
    <row r="41" spans="1:7" hidden="1" x14ac:dyDescent="0.25">
      <c r="A41" s="50"/>
      <c r="B41" s="67"/>
      <c r="C41" s="72"/>
      <c r="D41" s="133"/>
      <c r="E41" s="133"/>
      <c r="F41" s="83"/>
      <c r="G41" s="78"/>
    </row>
    <row r="43" spans="1:7" x14ac:dyDescent="0.25">
      <c r="B43" s="69"/>
      <c r="C43" s="69"/>
      <c r="D43" s="69"/>
      <c r="E43" s="69"/>
      <c r="F43" s="69"/>
    </row>
    <row r="45" spans="1:7" x14ac:dyDescent="0.25">
      <c r="B45" s="69"/>
      <c r="C45" s="69"/>
      <c r="D45" s="69"/>
      <c r="E45" s="69"/>
      <c r="F45" s="69"/>
    </row>
  </sheetData>
  <mergeCells count="8">
    <mergeCell ref="C1:G1"/>
    <mergeCell ref="B6:G6"/>
    <mergeCell ref="B7:G7"/>
    <mergeCell ref="C4:G4"/>
    <mergeCell ref="B8:G8"/>
    <mergeCell ref="D2:F2"/>
    <mergeCell ref="D3:G3"/>
    <mergeCell ref="C5:D5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60" orientation="portrait" verticalDpi="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12" workbookViewId="0">
      <selection activeCell="J19" sqref="J19:K21"/>
    </sheetView>
  </sheetViews>
  <sheetFormatPr defaultRowHeight="16.5" x14ac:dyDescent="0.25"/>
  <cols>
    <col min="1" max="1" width="6.5703125" style="54" customWidth="1"/>
    <col min="2" max="4" width="9.140625" style="54"/>
    <col min="5" max="5" width="22.140625" style="54" customWidth="1"/>
    <col min="6" max="6" width="9.140625" style="54"/>
    <col min="7" max="7" width="5.5703125" style="54" customWidth="1"/>
    <col min="8" max="8" width="9.140625" style="54"/>
    <col min="9" max="9" width="4.7109375" style="54" customWidth="1"/>
    <col min="10" max="10" width="9.140625" style="54" hidden="1" customWidth="1"/>
    <col min="11" max="11" width="14.7109375" style="54" customWidth="1"/>
    <col min="12" max="16384" width="9.140625" style="54"/>
  </cols>
  <sheetData>
    <row r="1" spans="1:11" x14ac:dyDescent="0.25">
      <c r="F1" s="218" t="s">
        <v>70</v>
      </c>
      <c r="G1" s="218"/>
      <c r="H1" s="218"/>
      <c r="I1" s="218"/>
      <c r="J1" s="218"/>
    </row>
    <row r="2" spans="1:11" ht="48" customHeight="1" x14ac:dyDescent="0.25">
      <c r="E2" s="219" t="s">
        <v>519</v>
      </c>
      <c r="F2" s="219"/>
      <c r="G2" s="219"/>
      <c r="H2" s="219"/>
      <c r="I2" s="219"/>
      <c r="J2" s="219"/>
    </row>
    <row r="3" spans="1:11" x14ac:dyDescent="0.25">
      <c r="E3" s="208"/>
      <c r="F3" s="208"/>
      <c r="G3" s="208"/>
      <c r="H3" s="208"/>
      <c r="I3" s="208"/>
      <c r="J3" s="208"/>
    </row>
    <row r="4" spans="1:11" x14ac:dyDescent="0.25">
      <c r="F4" s="150" t="s">
        <v>249</v>
      </c>
      <c r="G4" s="150"/>
      <c r="H4" s="150"/>
      <c r="I4" s="150"/>
      <c r="J4" s="150"/>
    </row>
    <row r="5" spans="1:11" ht="14.25" customHeight="1" x14ac:dyDescent="0.25">
      <c r="E5" s="218"/>
      <c r="F5" s="218"/>
      <c r="G5" s="218"/>
      <c r="H5" s="218"/>
      <c r="I5" s="218"/>
      <c r="J5" s="218"/>
    </row>
    <row r="6" spans="1:11" hidden="1" x14ac:dyDescent="0.25">
      <c r="E6" s="218"/>
      <c r="F6" s="218"/>
      <c r="G6" s="218"/>
      <c r="H6" s="218"/>
      <c r="I6" s="218"/>
      <c r="J6" s="218"/>
    </row>
    <row r="7" spans="1:11" hidden="1" x14ac:dyDescent="0.25">
      <c r="E7" s="218"/>
      <c r="F7" s="218"/>
      <c r="G7" s="218"/>
      <c r="H7" s="218"/>
      <c r="I7" s="218"/>
      <c r="J7" s="218"/>
    </row>
    <row r="8" spans="1:11" hidden="1" x14ac:dyDescent="0.25">
      <c r="E8" s="53"/>
      <c r="F8" s="53"/>
      <c r="G8" s="53"/>
      <c r="H8" s="53"/>
      <c r="I8" s="53"/>
      <c r="J8" s="53"/>
    </row>
    <row r="9" spans="1:11" x14ac:dyDescent="0.25">
      <c r="E9" s="53"/>
      <c r="F9" s="53"/>
      <c r="G9" s="53"/>
      <c r="H9" s="53"/>
      <c r="I9" s="53"/>
      <c r="J9" s="53"/>
    </row>
    <row r="10" spans="1:11" x14ac:dyDescent="0.25">
      <c r="C10" s="216" t="s">
        <v>473</v>
      </c>
      <c r="D10" s="216"/>
      <c r="E10" s="216"/>
      <c r="F10" s="216"/>
      <c r="G10" s="216"/>
      <c r="H10" s="216"/>
      <c r="I10" s="216"/>
      <c r="J10" s="216"/>
    </row>
    <row r="11" spans="1:11" x14ac:dyDescent="0.25">
      <c r="B11" s="216" t="s">
        <v>355</v>
      </c>
      <c r="C11" s="216"/>
      <c r="D11" s="216"/>
      <c r="E11" s="216"/>
      <c r="F11" s="216"/>
      <c r="G11" s="216"/>
      <c r="H11" s="216"/>
      <c r="I11" s="216"/>
      <c r="J11" s="216"/>
    </row>
    <row r="12" spans="1:11" x14ac:dyDescent="0.25">
      <c r="C12" s="216" t="s">
        <v>75</v>
      </c>
      <c r="D12" s="216"/>
      <c r="E12" s="216"/>
      <c r="F12" s="216"/>
      <c r="G12" s="216"/>
      <c r="H12" s="216"/>
      <c r="I12" s="216"/>
      <c r="J12" s="216"/>
    </row>
    <row r="13" spans="1:11" x14ac:dyDescent="0.25">
      <c r="C13" s="217" t="s">
        <v>12</v>
      </c>
      <c r="D13" s="216"/>
      <c r="E13" s="216"/>
      <c r="F13" s="216"/>
      <c r="G13" s="216"/>
      <c r="H13" s="216"/>
      <c r="I13" s="216"/>
      <c r="J13" s="216"/>
    </row>
    <row r="15" spans="1:11" ht="40.5" customHeight="1" x14ac:dyDescent="0.25">
      <c r="A15" s="47" t="s">
        <v>112</v>
      </c>
      <c r="B15" s="211" t="s">
        <v>475</v>
      </c>
      <c r="C15" s="211"/>
      <c r="D15" s="211"/>
      <c r="E15" s="211"/>
      <c r="F15" s="212" t="s">
        <v>405</v>
      </c>
      <c r="G15" s="213"/>
      <c r="H15" s="212" t="s">
        <v>215</v>
      </c>
      <c r="I15" s="213"/>
      <c r="J15" s="212" t="s">
        <v>250</v>
      </c>
      <c r="K15" s="213"/>
    </row>
    <row r="16" spans="1:11" ht="16.5" customHeight="1" x14ac:dyDescent="0.25">
      <c r="A16" s="215" t="s">
        <v>476</v>
      </c>
      <c r="B16" s="214" t="s">
        <v>170</v>
      </c>
      <c r="C16" s="214"/>
      <c r="D16" s="214"/>
      <c r="E16" s="214"/>
      <c r="F16" s="207">
        <v>0</v>
      </c>
      <c r="G16" s="207"/>
      <c r="H16" s="207">
        <v>0</v>
      </c>
      <c r="I16" s="207"/>
      <c r="J16" s="207">
        <v>0</v>
      </c>
      <c r="K16" s="207"/>
    </row>
    <row r="17" spans="1:11" ht="16.5" customHeight="1" x14ac:dyDescent="0.25">
      <c r="A17" s="215"/>
      <c r="B17" s="214"/>
      <c r="C17" s="214"/>
      <c r="D17" s="214"/>
      <c r="E17" s="214"/>
      <c r="F17" s="207"/>
      <c r="G17" s="207"/>
      <c r="H17" s="207"/>
      <c r="I17" s="207"/>
      <c r="J17" s="207"/>
      <c r="K17" s="207"/>
    </row>
    <row r="18" spans="1:11" ht="16.5" customHeight="1" x14ac:dyDescent="0.25">
      <c r="A18" s="215"/>
      <c r="B18" s="214"/>
      <c r="C18" s="214"/>
      <c r="D18" s="214"/>
      <c r="E18" s="214"/>
      <c r="F18" s="207"/>
      <c r="G18" s="207"/>
      <c r="H18" s="207"/>
      <c r="I18" s="207"/>
      <c r="J18" s="207"/>
      <c r="K18" s="207"/>
    </row>
    <row r="19" spans="1:11" ht="18.75" customHeight="1" x14ac:dyDescent="0.25">
      <c r="A19" s="211"/>
      <c r="B19" s="209" t="s">
        <v>171</v>
      </c>
      <c r="C19" s="209"/>
      <c r="D19" s="209"/>
      <c r="E19" s="209"/>
      <c r="F19" s="207">
        <v>0</v>
      </c>
      <c r="G19" s="207"/>
      <c r="H19" s="207">
        <v>0</v>
      </c>
      <c r="I19" s="207"/>
      <c r="J19" s="207">
        <v>0</v>
      </c>
      <c r="K19" s="207"/>
    </row>
    <row r="20" spans="1:11" ht="16.5" customHeight="1" x14ac:dyDescent="0.25">
      <c r="A20" s="211"/>
      <c r="B20" s="209"/>
      <c r="C20" s="209"/>
      <c r="D20" s="209"/>
      <c r="E20" s="209"/>
      <c r="F20" s="207"/>
      <c r="G20" s="207"/>
      <c r="H20" s="207"/>
      <c r="I20" s="207"/>
      <c r="J20" s="207"/>
      <c r="K20" s="207"/>
    </row>
    <row r="21" spans="1:11" ht="16.5" customHeight="1" x14ac:dyDescent="0.25">
      <c r="A21" s="211"/>
      <c r="B21" s="209"/>
      <c r="C21" s="209"/>
      <c r="D21" s="209"/>
      <c r="E21" s="209"/>
      <c r="F21" s="207"/>
      <c r="G21" s="207"/>
      <c r="H21" s="207"/>
      <c r="I21" s="207"/>
      <c r="J21" s="207"/>
      <c r="K21" s="207"/>
    </row>
    <row r="22" spans="1:11" ht="16.5" customHeight="1" x14ac:dyDescent="0.25">
      <c r="A22" s="211"/>
      <c r="B22" s="211" t="s">
        <v>484</v>
      </c>
      <c r="C22" s="211"/>
      <c r="D22" s="211"/>
      <c r="E22" s="211"/>
      <c r="F22" s="207">
        <v>0</v>
      </c>
      <c r="G22" s="207"/>
      <c r="H22" s="207">
        <v>0</v>
      </c>
      <c r="I22" s="207"/>
      <c r="J22" s="207">
        <v>0</v>
      </c>
      <c r="K22" s="207"/>
    </row>
    <row r="23" spans="1:11" ht="16.5" customHeight="1" x14ac:dyDescent="0.25">
      <c r="A23" s="211"/>
      <c r="B23" s="211"/>
      <c r="C23" s="211"/>
      <c r="D23" s="211"/>
      <c r="E23" s="211"/>
      <c r="F23" s="207"/>
      <c r="G23" s="207"/>
      <c r="H23" s="207"/>
      <c r="I23" s="207"/>
      <c r="J23" s="207"/>
      <c r="K23" s="207"/>
    </row>
    <row r="24" spans="1:11" ht="16.5" customHeight="1" x14ac:dyDescent="0.25">
      <c r="A24" s="211"/>
      <c r="B24" s="211"/>
      <c r="C24" s="211"/>
      <c r="D24" s="211"/>
      <c r="E24" s="211"/>
      <c r="F24" s="207"/>
      <c r="G24" s="207"/>
      <c r="H24" s="207"/>
      <c r="I24" s="207"/>
      <c r="J24" s="207"/>
      <c r="K24" s="207"/>
    </row>
    <row r="25" spans="1:11" ht="16.5" customHeight="1" x14ac:dyDescent="0.25">
      <c r="A25" s="215" t="s">
        <v>172</v>
      </c>
      <c r="B25" s="214" t="s">
        <v>482</v>
      </c>
      <c r="C25" s="214"/>
      <c r="D25" s="214"/>
      <c r="E25" s="214"/>
      <c r="F25" s="207">
        <v>0</v>
      </c>
      <c r="G25" s="207"/>
      <c r="H25" s="207">
        <v>0</v>
      </c>
      <c r="I25" s="207"/>
      <c r="J25" s="207">
        <v>0</v>
      </c>
      <c r="K25" s="207"/>
    </row>
    <row r="26" spans="1:11" ht="16.5" customHeight="1" x14ac:dyDescent="0.25">
      <c r="A26" s="215"/>
      <c r="B26" s="214"/>
      <c r="C26" s="214"/>
      <c r="D26" s="214"/>
      <c r="E26" s="214"/>
      <c r="F26" s="207"/>
      <c r="G26" s="207"/>
      <c r="H26" s="207"/>
      <c r="I26" s="207"/>
      <c r="J26" s="207"/>
      <c r="K26" s="207"/>
    </row>
    <row r="27" spans="1:11" ht="58.5" customHeight="1" x14ac:dyDescent="0.25">
      <c r="A27" s="215"/>
      <c r="B27" s="214"/>
      <c r="C27" s="214"/>
      <c r="D27" s="214"/>
      <c r="E27" s="214"/>
      <c r="F27" s="207"/>
      <c r="G27" s="207"/>
      <c r="H27" s="207"/>
      <c r="I27" s="207"/>
      <c r="J27" s="207"/>
      <c r="K27" s="207"/>
    </row>
    <row r="28" spans="1:11" ht="16.5" customHeight="1" x14ac:dyDescent="0.25">
      <c r="A28" s="211"/>
      <c r="B28" s="209" t="s">
        <v>173</v>
      </c>
      <c r="C28" s="209"/>
      <c r="D28" s="209"/>
      <c r="E28" s="209"/>
      <c r="F28" s="207">
        <v>0</v>
      </c>
      <c r="G28" s="207"/>
      <c r="H28" s="207">
        <v>0</v>
      </c>
      <c r="I28" s="207"/>
      <c r="J28" s="207">
        <v>0</v>
      </c>
      <c r="K28" s="207"/>
    </row>
    <row r="29" spans="1:11" ht="16.5" customHeight="1" x14ac:dyDescent="0.25">
      <c r="A29" s="211"/>
      <c r="B29" s="209"/>
      <c r="C29" s="209"/>
      <c r="D29" s="209"/>
      <c r="E29" s="209"/>
      <c r="F29" s="207"/>
      <c r="G29" s="207"/>
      <c r="H29" s="207"/>
      <c r="I29" s="207"/>
      <c r="J29" s="207"/>
      <c r="K29" s="207"/>
    </row>
    <row r="30" spans="1:11" ht="16.5" customHeight="1" x14ac:dyDescent="0.25">
      <c r="A30" s="211"/>
      <c r="B30" s="209"/>
      <c r="C30" s="209"/>
      <c r="D30" s="209"/>
      <c r="E30" s="209"/>
      <c r="F30" s="207"/>
      <c r="G30" s="207"/>
      <c r="H30" s="207"/>
      <c r="I30" s="207"/>
      <c r="J30" s="207"/>
      <c r="K30" s="207"/>
    </row>
    <row r="31" spans="1:11" ht="16.5" customHeight="1" x14ac:dyDescent="0.25">
      <c r="A31" s="211"/>
      <c r="B31" s="209" t="s">
        <v>483</v>
      </c>
      <c r="C31" s="209"/>
      <c r="D31" s="209"/>
      <c r="E31" s="209"/>
      <c r="F31" s="207">
        <v>0</v>
      </c>
      <c r="G31" s="207"/>
      <c r="H31" s="207">
        <v>0</v>
      </c>
      <c r="I31" s="207"/>
      <c r="J31" s="207">
        <v>0</v>
      </c>
      <c r="K31" s="207"/>
    </row>
    <row r="32" spans="1:11" x14ac:dyDescent="0.25">
      <c r="A32" s="211"/>
      <c r="B32" s="209"/>
      <c r="C32" s="209"/>
      <c r="D32" s="209"/>
      <c r="E32" s="209"/>
      <c r="F32" s="207"/>
      <c r="G32" s="207"/>
      <c r="H32" s="207"/>
      <c r="I32" s="207"/>
      <c r="J32" s="207"/>
      <c r="K32" s="207"/>
    </row>
    <row r="33" spans="1:11" x14ac:dyDescent="0.25">
      <c r="A33" s="211"/>
      <c r="B33" s="209"/>
      <c r="C33" s="209"/>
      <c r="D33" s="209"/>
      <c r="E33" s="209"/>
      <c r="F33" s="207"/>
      <c r="G33" s="207"/>
      <c r="H33" s="207"/>
      <c r="I33" s="207"/>
      <c r="J33" s="207"/>
      <c r="K33" s="207"/>
    </row>
    <row r="38" spans="1:11" x14ac:dyDescent="0.25">
      <c r="A38" s="210"/>
      <c r="B38" s="210"/>
      <c r="C38" s="210"/>
      <c r="D38" s="210"/>
      <c r="E38" s="210"/>
    </row>
    <row r="39" spans="1:11" x14ac:dyDescent="0.25">
      <c r="A39" s="210"/>
      <c r="B39" s="210"/>
      <c r="C39" s="210"/>
      <c r="D39" s="210"/>
      <c r="E39" s="210"/>
      <c r="H39" s="208"/>
      <c r="I39" s="208"/>
      <c r="J39" s="208"/>
      <c r="K39" s="208"/>
    </row>
  </sheetData>
  <mergeCells count="47">
    <mergeCell ref="F1:J1"/>
    <mergeCell ref="E3:J3"/>
    <mergeCell ref="E2:J2"/>
    <mergeCell ref="C10:J10"/>
    <mergeCell ref="E5:J5"/>
    <mergeCell ref="E6:J6"/>
    <mergeCell ref="E7:J7"/>
    <mergeCell ref="A22:A24"/>
    <mergeCell ref="B22:E24"/>
    <mergeCell ref="F25:G27"/>
    <mergeCell ref="F22:G24"/>
    <mergeCell ref="J22:K24"/>
    <mergeCell ref="H22:I24"/>
    <mergeCell ref="B11:J11"/>
    <mergeCell ref="H15:I15"/>
    <mergeCell ref="C13:J13"/>
    <mergeCell ref="J16:K18"/>
    <mergeCell ref="C12:J12"/>
    <mergeCell ref="J15:K15"/>
    <mergeCell ref="B15:E15"/>
    <mergeCell ref="H16:I18"/>
    <mergeCell ref="H19:I21"/>
    <mergeCell ref="J19:K21"/>
    <mergeCell ref="F19:G21"/>
    <mergeCell ref="A25:A27"/>
    <mergeCell ref="F31:G33"/>
    <mergeCell ref="A28:A30"/>
    <mergeCell ref="J25:K27"/>
    <mergeCell ref="H25:I27"/>
    <mergeCell ref="B25:E27"/>
    <mergeCell ref="F15:G15"/>
    <mergeCell ref="F16:G18"/>
    <mergeCell ref="B16:E18"/>
    <mergeCell ref="A19:A21"/>
    <mergeCell ref="B19:E21"/>
    <mergeCell ref="A16:A18"/>
    <mergeCell ref="H28:I30"/>
    <mergeCell ref="H39:K39"/>
    <mergeCell ref="J31:K33"/>
    <mergeCell ref="B28:E30"/>
    <mergeCell ref="J28:K30"/>
    <mergeCell ref="A39:E39"/>
    <mergeCell ref="H31:I33"/>
    <mergeCell ref="A38:E38"/>
    <mergeCell ref="A31:A33"/>
    <mergeCell ref="B31:E33"/>
    <mergeCell ref="F28:G30"/>
  </mergeCells>
  <phoneticPr fontId="0" type="noConversion"/>
  <pageMargins left="0.7" right="0.7" top="0.75" bottom="0.75" header="0.3" footer="0.3"/>
  <pageSetup paperSize="9" scale="87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B28" sqref="B28:E30"/>
    </sheetView>
  </sheetViews>
  <sheetFormatPr defaultRowHeight="16.5" x14ac:dyDescent="0.25"/>
  <cols>
    <col min="1" max="1" width="6.5703125" style="54" customWidth="1"/>
    <col min="2" max="4" width="9.140625" style="54"/>
    <col min="5" max="5" width="20.85546875" style="54" customWidth="1"/>
    <col min="6" max="6" width="9.140625" style="54"/>
    <col min="7" max="7" width="5.5703125" style="54" customWidth="1"/>
    <col min="8" max="8" width="9.140625" style="54"/>
    <col min="9" max="9" width="5.140625" style="54" customWidth="1"/>
    <col min="10" max="10" width="9.140625" style="54" hidden="1" customWidth="1"/>
    <col min="11" max="11" width="15.5703125" style="54" customWidth="1"/>
    <col min="12" max="16384" width="9.140625" style="54"/>
  </cols>
  <sheetData>
    <row r="1" spans="1:11" x14ac:dyDescent="0.25">
      <c r="F1" s="218" t="s">
        <v>474</v>
      </c>
      <c r="G1" s="218"/>
      <c r="H1" s="218"/>
      <c r="I1" s="218"/>
      <c r="J1" s="218"/>
    </row>
    <row r="2" spans="1:11" ht="48" customHeight="1" x14ac:dyDescent="0.25">
      <c r="E2" s="219" t="s">
        <v>251</v>
      </c>
      <c r="F2" s="219"/>
      <c r="G2" s="219"/>
      <c r="H2" s="219"/>
      <c r="I2" s="219"/>
      <c r="J2" s="219"/>
    </row>
    <row r="3" spans="1:11" x14ac:dyDescent="0.25">
      <c r="E3" s="208"/>
      <c r="F3" s="208"/>
      <c r="G3" s="208"/>
      <c r="H3" s="208"/>
      <c r="I3" s="208"/>
      <c r="J3" s="208"/>
    </row>
    <row r="4" spans="1:11" x14ac:dyDescent="0.25">
      <c r="F4" s="150" t="s">
        <v>249</v>
      </c>
      <c r="G4" s="150"/>
      <c r="H4" s="150"/>
      <c r="I4" s="150"/>
      <c r="J4" s="150"/>
    </row>
    <row r="5" spans="1:11" x14ac:dyDescent="0.25">
      <c r="E5" s="218"/>
      <c r="F5" s="218"/>
      <c r="G5" s="218"/>
      <c r="H5" s="218"/>
      <c r="I5" s="218"/>
      <c r="J5" s="218"/>
    </row>
    <row r="6" spans="1:11" x14ac:dyDescent="0.25">
      <c r="C6" s="162" t="s">
        <v>252</v>
      </c>
      <c r="D6" s="162"/>
      <c r="E6" s="162"/>
      <c r="F6" s="162"/>
      <c r="G6" s="162"/>
      <c r="H6" s="162"/>
      <c r="I6" s="162"/>
      <c r="J6" s="162"/>
    </row>
    <row r="7" spans="1:11" x14ac:dyDescent="0.25">
      <c r="C7" s="162"/>
      <c r="D7" s="162"/>
      <c r="E7" s="162"/>
      <c r="F7" s="162"/>
      <c r="G7" s="162"/>
      <c r="H7" s="162"/>
      <c r="I7" s="162"/>
      <c r="J7" s="162"/>
    </row>
    <row r="8" spans="1:11" ht="63" customHeight="1" x14ac:dyDescent="0.25">
      <c r="C8" s="162"/>
      <c r="D8" s="162"/>
      <c r="E8" s="162"/>
      <c r="F8" s="162"/>
      <c r="G8" s="162"/>
      <c r="H8" s="162"/>
      <c r="I8" s="162"/>
      <c r="J8" s="162"/>
    </row>
    <row r="9" spans="1:11" ht="13.5" customHeight="1" x14ac:dyDescent="0.25">
      <c r="E9" s="53"/>
      <c r="F9" s="53"/>
      <c r="G9" s="53"/>
      <c r="H9" s="53"/>
      <c r="I9" s="53"/>
      <c r="J9" s="53"/>
      <c r="K9" s="54" t="s">
        <v>356</v>
      </c>
    </row>
    <row r="10" spans="1:11" hidden="1" x14ac:dyDescent="0.25">
      <c r="C10" s="217"/>
      <c r="D10" s="217"/>
      <c r="E10" s="217"/>
      <c r="F10" s="217"/>
      <c r="G10" s="217"/>
      <c r="H10" s="217"/>
      <c r="I10" s="217"/>
      <c r="J10" s="217"/>
    </row>
    <row r="11" spans="1:11" hidden="1" x14ac:dyDescent="0.25">
      <c r="B11" s="217"/>
      <c r="C11" s="217"/>
      <c r="D11" s="217"/>
      <c r="E11" s="217"/>
      <c r="F11" s="217"/>
      <c r="G11" s="217"/>
      <c r="H11" s="217"/>
      <c r="I11" s="217"/>
      <c r="J11" s="217"/>
    </row>
    <row r="12" spans="1:11" hidden="1" x14ac:dyDescent="0.25">
      <c r="C12" s="217"/>
      <c r="D12" s="217"/>
      <c r="E12" s="217"/>
      <c r="F12" s="217"/>
      <c r="G12" s="217"/>
      <c r="H12" s="217"/>
      <c r="I12" s="217"/>
      <c r="J12" s="217"/>
    </row>
    <row r="13" spans="1:11" hidden="1" x14ac:dyDescent="0.25">
      <c r="C13" s="217"/>
      <c r="D13" s="217"/>
      <c r="E13" s="217"/>
      <c r="F13" s="217"/>
      <c r="G13" s="217"/>
      <c r="H13" s="217"/>
      <c r="I13" s="217"/>
      <c r="J13" s="217"/>
    </row>
    <row r="14" spans="1:11" ht="231.75" hidden="1" customHeight="1" x14ac:dyDescent="0.25">
      <c r="B14" s="220"/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11" x14ac:dyDescent="0.25">
      <c r="A15" s="47"/>
      <c r="B15" s="211"/>
      <c r="C15" s="211"/>
      <c r="D15" s="211"/>
      <c r="E15" s="211"/>
      <c r="F15" s="211" t="s">
        <v>397</v>
      </c>
      <c r="G15" s="211"/>
      <c r="H15" s="211" t="s">
        <v>212</v>
      </c>
      <c r="I15" s="211"/>
      <c r="J15" s="211" t="s">
        <v>522</v>
      </c>
      <c r="K15" s="211"/>
    </row>
    <row r="16" spans="1:11" ht="18.75" customHeight="1" x14ac:dyDescent="0.25">
      <c r="A16" s="215">
        <v>1</v>
      </c>
      <c r="B16" s="221" t="s">
        <v>268</v>
      </c>
      <c r="C16" s="222"/>
      <c r="D16" s="222"/>
      <c r="E16" s="223"/>
      <c r="F16" s="233">
        <v>220000</v>
      </c>
      <c r="G16" s="234"/>
      <c r="H16" s="233">
        <v>220000</v>
      </c>
      <c r="I16" s="234"/>
      <c r="J16" s="233">
        <v>220000</v>
      </c>
      <c r="K16" s="234"/>
    </row>
    <row r="17" spans="1:11" ht="16.5" customHeight="1" x14ac:dyDescent="0.25">
      <c r="A17" s="215"/>
      <c r="B17" s="224"/>
      <c r="C17" s="225"/>
      <c r="D17" s="225"/>
      <c r="E17" s="226"/>
      <c r="F17" s="235"/>
      <c r="G17" s="236"/>
      <c r="H17" s="235"/>
      <c r="I17" s="236"/>
      <c r="J17" s="235"/>
      <c r="K17" s="236"/>
    </row>
    <row r="18" spans="1:11" ht="115.5" customHeight="1" x14ac:dyDescent="0.25">
      <c r="A18" s="215"/>
      <c r="B18" s="227"/>
      <c r="C18" s="228"/>
      <c r="D18" s="228"/>
      <c r="E18" s="229"/>
      <c r="F18" s="237"/>
      <c r="G18" s="238"/>
      <c r="H18" s="237"/>
      <c r="I18" s="238"/>
      <c r="J18" s="237"/>
      <c r="K18" s="238"/>
    </row>
    <row r="19" spans="1:11" ht="16.5" customHeight="1" x14ac:dyDescent="0.25">
      <c r="A19" s="215">
        <v>2</v>
      </c>
      <c r="B19" s="221" t="s">
        <v>56</v>
      </c>
      <c r="C19" s="222"/>
      <c r="D19" s="222"/>
      <c r="E19" s="223"/>
      <c r="F19" s="233">
        <v>2200000</v>
      </c>
      <c r="G19" s="234"/>
      <c r="H19" s="233">
        <v>2300000</v>
      </c>
      <c r="I19" s="234"/>
      <c r="J19" s="233">
        <v>2300000</v>
      </c>
      <c r="K19" s="234"/>
    </row>
    <row r="20" spans="1:11" ht="16.5" customHeight="1" x14ac:dyDescent="0.25">
      <c r="A20" s="215"/>
      <c r="B20" s="224"/>
      <c r="C20" s="225"/>
      <c r="D20" s="225"/>
      <c r="E20" s="226"/>
      <c r="F20" s="235"/>
      <c r="G20" s="236"/>
      <c r="H20" s="235"/>
      <c r="I20" s="236"/>
      <c r="J20" s="235"/>
      <c r="K20" s="236"/>
    </row>
    <row r="21" spans="1:11" ht="113.25" customHeight="1" x14ac:dyDescent="0.25">
      <c r="A21" s="215"/>
      <c r="B21" s="227"/>
      <c r="C21" s="228"/>
      <c r="D21" s="228"/>
      <c r="E21" s="229"/>
      <c r="F21" s="237"/>
      <c r="G21" s="238"/>
      <c r="H21" s="237"/>
      <c r="I21" s="238"/>
      <c r="J21" s="237"/>
      <c r="K21" s="238"/>
    </row>
    <row r="22" spans="1:11" ht="113.25" customHeight="1" x14ac:dyDescent="0.25">
      <c r="A22" s="230">
        <v>3</v>
      </c>
      <c r="B22" s="232" t="s">
        <v>57</v>
      </c>
      <c r="C22" s="232"/>
      <c r="D22" s="232"/>
      <c r="E22" s="232"/>
      <c r="F22" s="239">
        <v>40000</v>
      </c>
      <c r="G22" s="239"/>
      <c r="H22" s="239">
        <v>40000</v>
      </c>
      <c r="I22" s="239"/>
      <c r="J22" s="239">
        <v>40000</v>
      </c>
      <c r="K22" s="239"/>
    </row>
    <row r="23" spans="1:11" ht="25.5" customHeight="1" x14ac:dyDescent="0.25">
      <c r="A23" s="231"/>
      <c r="B23" s="232"/>
      <c r="C23" s="232"/>
      <c r="D23" s="232"/>
      <c r="E23" s="232"/>
      <c r="F23" s="239"/>
      <c r="G23" s="239"/>
      <c r="H23" s="239"/>
      <c r="I23" s="239"/>
      <c r="J23" s="239"/>
      <c r="K23" s="239"/>
    </row>
    <row r="24" spans="1:11" ht="113.25" hidden="1" customHeight="1" x14ac:dyDescent="0.25">
      <c r="A24" s="151"/>
      <c r="B24" s="232"/>
      <c r="C24" s="232"/>
      <c r="D24" s="232"/>
      <c r="E24" s="232"/>
      <c r="F24" s="239"/>
      <c r="G24" s="239"/>
      <c r="H24" s="239"/>
      <c r="I24" s="239"/>
      <c r="J24" s="239"/>
      <c r="K24" s="239"/>
    </row>
    <row r="25" spans="1:11" ht="113.25" customHeight="1" x14ac:dyDescent="0.25">
      <c r="A25" s="215">
        <v>4</v>
      </c>
      <c r="B25" s="221" t="s">
        <v>406</v>
      </c>
      <c r="C25" s="222"/>
      <c r="D25" s="222"/>
      <c r="E25" s="223"/>
      <c r="F25" s="239">
        <v>490000</v>
      </c>
      <c r="G25" s="239"/>
      <c r="H25" s="239">
        <v>490000</v>
      </c>
      <c r="I25" s="239"/>
      <c r="J25" s="239">
        <v>490000</v>
      </c>
      <c r="K25" s="239"/>
    </row>
    <row r="26" spans="1:11" ht="36" customHeight="1" x14ac:dyDescent="0.25">
      <c r="A26" s="215"/>
      <c r="B26" s="224"/>
      <c r="C26" s="225"/>
      <c r="D26" s="225"/>
      <c r="E26" s="226"/>
      <c r="F26" s="239"/>
      <c r="G26" s="239"/>
      <c r="H26" s="239"/>
      <c r="I26" s="239"/>
      <c r="J26" s="239"/>
      <c r="K26" s="239"/>
    </row>
    <row r="27" spans="1:11" ht="113.25" hidden="1" customHeight="1" x14ac:dyDescent="0.25">
      <c r="A27" s="215"/>
      <c r="B27" s="227"/>
      <c r="C27" s="228"/>
      <c r="D27" s="228"/>
      <c r="E27" s="229"/>
      <c r="F27" s="239"/>
      <c r="G27" s="239"/>
      <c r="H27" s="239"/>
      <c r="I27" s="239"/>
      <c r="J27" s="239"/>
      <c r="K27" s="239"/>
    </row>
    <row r="28" spans="1:11" ht="16.5" customHeight="1" x14ac:dyDescent="0.25">
      <c r="A28" s="215">
        <v>5</v>
      </c>
      <c r="B28" s="221" t="s">
        <v>0</v>
      </c>
      <c r="C28" s="222"/>
      <c r="D28" s="222"/>
      <c r="E28" s="223"/>
      <c r="F28" s="239">
        <v>2700000</v>
      </c>
      <c r="G28" s="239"/>
      <c r="H28" s="239">
        <v>2700000</v>
      </c>
      <c r="I28" s="239"/>
      <c r="J28" s="239">
        <v>2700000</v>
      </c>
      <c r="K28" s="239"/>
    </row>
    <row r="29" spans="1:11" ht="16.5" customHeight="1" x14ac:dyDescent="0.25">
      <c r="A29" s="215"/>
      <c r="B29" s="224"/>
      <c r="C29" s="225"/>
      <c r="D29" s="225"/>
      <c r="E29" s="226"/>
      <c r="F29" s="239"/>
      <c r="G29" s="239"/>
      <c r="H29" s="239"/>
      <c r="I29" s="239"/>
      <c r="J29" s="239"/>
      <c r="K29" s="239"/>
    </row>
    <row r="30" spans="1:11" ht="111" customHeight="1" x14ac:dyDescent="0.25">
      <c r="A30" s="215"/>
      <c r="B30" s="227"/>
      <c r="C30" s="228"/>
      <c r="D30" s="228"/>
      <c r="E30" s="229"/>
      <c r="F30" s="239"/>
      <c r="G30" s="239"/>
      <c r="H30" s="239"/>
      <c r="I30" s="239"/>
      <c r="J30" s="239"/>
      <c r="K30" s="239"/>
    </row>
    <row r="35" spans="1:11" x14ac:dyDescent="0.25">
      <c r="A35" s="210"/>
      <c r="B35" s="210"/>
      <c r="C35" s="210"/>
      <c r="D35" s="210"/>
      <c r="E35" s="210"/>
    </row>
    <row r="36" spans="1:11" x14ac:dyDescent="0.25">
      <c r="A36" s="210"/>
      <c r="B36" s="210"/>
      <c r="C36" s="210"/>
      <c r="D36" s="210"/>
      <c r="E36" s="210"/>
      <c r="H36" s="208"/>
      <c r="I36" s="208"/>
      <c r="J36" s="208"/>
      <c r="K36" s="208"/>
    </row>
  </sheetData>
  <mergeCells count="42">
    <mergeCell ref="H36:K36"/>
    <mergeCell ref="A36:E36"/>
    <mergeCell ref="F19:G21"/>
    <mergeCell ref="F28:G30"/>
    <mergeCell ref="H25:I27"/>
    <mergeCell ref="B25:E27"/>
    <mergeCell ref="H19:I21"/>
    <mergeCell ref="J19:K21"/>
    <mergeCell ref="F16:G18"/>
    <mergeCell ref="H16:I18"/>
    <mergeCell ref="J22:K24"/>
    <mergeCell ref="H28:I30"/>
    <mergeCell ref="J28:K30"/>
    <mergeCell ref="F22:G24"/>
    <mergeCell ref="H22:I24"/>
    <mergeCell ref="J16:K18"/>
    <mergeCell ref="J25:K27"/>
    <mergeCell ref="F25:G27"/>
    <mergeCell ref="A16:A18"/>
    <mergeCell ref="A19:A21"/>
    <mergeCell ref="A28:A30"/>
    <mergeCell ref="A35:E35"/>
    <mergeCell ref="B16:E18"/>
    <mergeCell ref="B19:E21"/>
    <mergeCell ref="A22:A23"/>
    <mergeCell ref="B22:E24"/>
    <mergeCell ref="B28:E30"/>
    <mergeCell ref="A25:A27"/>
    <mergeCell ref="C12:J12"/>
    <mergeCell ref="B11:J11"/>
    <mergeCell ref="F1:J1"/>
    <mergeCell ref="E3:J3"/>
    <mergeCell ref="E2:J2"/>
    <mergeCell ref="E5:J5"/>
    <mergeCell ref="C10:J10"/>
    <mergeCell ref="C6:J8"/>
    <mergeCell ref="C13:J13"/>
    <mergeCell ref="B14:K14"/>
    <mergeCell ref="J15:K15"/>
    <mergeCell ref="B15:E15"/>
    <mergeCell ref="H15:I15"/>
    <mergeCell ref="F15:G15"/>
  </mergeCells>
  <phoneticPr fontId="0" type="noConversion"/>
  <pageMargins left="0.7" right="0.7" top="0.75" bottom="0.75" header="0.3" footer="0.3"/>
  <pageSetup paperSize="9" scale="87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SheetLayoutView="100" workbookViewId="0">
      <selection activeCell="D25" sqref="D25"/>
    </sheetView>
  </sheetViews>
  <sheetFormatPr defaultColWidth="5.85546875" defaultRowHeight="16.5" x14ac:dyDescent="0.25"/>
  <cols>
    <col min="1" max="1" width="5.140625" style="57" customWidth="1"/>
    <col min="2" max="2" width="30.28515625" style="57" customWidth="1"/>
    <col min="3" max="3" width="42.140625" style="57" customWidth="1"/>
    <col min="4" max="4" width="17.85546875" style="57" customWidth="1"/>
    <col min="5" max="6" width="17.7109375" style="57" customWidth="1"/>
    <col min="7" max="255" width="9.140625" style="57" customWidth="1"/>
    <col min="256" max="16384" width="5.85546875" style="57"/>
  </cols>
  <sheetData>
    <row r="1" spans="1:6" x14ac:dyDescent="0.25">
      <c r="C1" s="161" t="s">
        <v>506</v>
      </c>
      <c r="D1" s="161"/>
      <c r="E1" s="161"/>
      <c r="F1" s="161"/>
    </row>
    <row r="2" spans="1:6" ht="33" customHeight="1" x14ac:dyDescent="0.25">
      <c r="C2" s="161" t="s">
        <v>519</v>
      </c>
      <c r="D2" s="161"/>
      <c r="E2" s="161"/>
      <c r="F2" s="161"/>
    </row>
    <row r="3" spans="1:6" ht="16.5" customHeight="1" x14ac:dyDescent="0.25">
      <c r="C3" s="161"/>
      <c r="D3" s="161"/>
      <c r="E3" s="161"/>
      <c r="F3" s="161"/>
    </row>
    <row r="4" spans="1:6" ht="16.5" customHeight="1" x14ac:dyDescent="0.25">
      <c r="C4" s="161" t="s">
        <v>526</v>
      </c>
      <c r="D4" s="161"/>
      <c r="E4" s="161"/>
      <c r="F4" s="161"/>
    </row>
    <row r="5" spans="1:6" x14ac:dyDescent="0.25">
      <c r="C5" s="161"/>
      <c r="D5" s="161"/>
      <c r="E5" s="161"/>
      <c r="F5" s="161"/>
    </row>
    <row r="6" spans="1:6" ht="16.5" customHeight="1" x14ac:dyDescent="0.25">
      <c r="C6" s="55"/>
      <c r="D6" s="55"/>
      <c r="E6" s="55"/>
      <c r="F6" s="55"/>
    </row>
    <row r="7" spans="1:6" ht="16.5" customHeight="1" x14ac:dyDescent="0.25">
      <c r="B7" s="167" t="s">
        <v>507</v>
      </c>
      <c r="C7" s="167"/>
      <c r="D7" s="167"/>
      <c r="E7" s="167"/>
      <c r="F7" s="167"/>
    </row>
    <row r="8" spans="1:6" ht="16.5" customHeight="1" x14ac:dyDescent="0.25">
      <c r="B8" s="162" t="s">
        <v>527</v>
      </c>
      <c r="C8" s="167"/>
      <c r="D8" s="167"/>
      <c r="E8" s="167"/>
      <c r="F8" s="167"/>
    </row>
    <row r="9" spans="1:6" x14ac:dyDescent="0.25">
      <c r="C9" s="166"/>
      <c r="D9" s="168"/>
      <c r="E9" s="168"/>
      <c r="F9" s="42" t="s">
        <v>492</v>
      </c>
    </row>
    <row r="10" spans="1:6" ht="33" x14ac:dyDescent="0.25">
      <c r="A10" s="52" t="s">
        <v>112</v>
      </c>
      <c r="B10" s="48" t="s">
        <v>493</v>
      </c>
      <c r="C10" s="49" t="s">
        <v>494</v>
      </c>
      <c r="D10" s="132" t="s">
        <v>397</v>
      </c>
      <c r="E10" s="132" t="s">
        <v>212</v>
      </c>
      <c r="F10" s="134" t="s">
        <v>522</v>
      </c>
    </row>
    <row r="11" spans="1:6" ht="45.75" customHeight="1" x14ac:dyDescent="0.25">
      <c r="A11" s="50"/>
      <c r="B11" s="46" t="s">
        <v>114</v>
      </c>
      <c r="C11" s="43" t="s">
        <v>495</v>
      </c>
      <c r="D11" s="44">
        <f>D18</f>
        <v>0</v>
      </c>
      <c r="E11" s="44">
        <v>0</v>
      </c>
      <c r="F11" s="44">
        <v>0</v>
      </c>
    </row>
    <row r="12" spans="1:6" ht="49.5" x14ac:dyDescent="0.25">
      <c r="A12" s="50"/>
      <c r="B12" s="46" t="s">
        <v>115</v>
      </c>
      <c r="C12" s="43" t="s">
        <v>496</v>
      </c>
      <c r="D12" s="45"/>
      <c r="E12" s="45"/>
      <c r="F12" s="45"/>
    </row>
    <row r="13" spans="1:6" ht="49.5" x14ac:dyDescent="0.25">
      <c r="A13" s="50"/>
      <c r="B13" s="46" t="s">
        <v>116</v>
      </c>
      <c r="C13" s="43" t="s">
        <v>497</v>
      </c>
      <c r="D13" s="45"/>
      <c r="E13" s="45"/>
      <c r="F13" s="45"/>
    </row>
    <row r="14" spans="1:6" ht="66" x14ac:dyDescent="0.25">
      <c r="A14" s="50"/>
      <c r="B14" s="46" t="s">
        <v>117</v>
      </c>
      <c r="C14" s="43" t="s">
        <v>138</v>
      </c>
      <c r="D14" s="44">
        <f>D15</f>
        <v>0</v>
      </c>
      <c r="E14" s="44">
        <v>0</v>
      </c>
      <c r="F14" s="44">
        <v>0</v>
      </c>
    </row>
    <row r="15" spans="1:6" ht="82.5" x14ac:dyDescent="0.25">
      <c r="A15" s="50"/>
      <c r="B15" s="46" t="s">
        <v>131</v>
      </c>
      <c r="C15" s="43" t="s">
        <v>130</v>
      </c>
      <c r="D15" s="45"/>
      <c r="E15" s="45"/>
      <c r="F15" s="45"/>
    </row>
    <row r="16" spans="1:6" ht="82.5" x14ac:dyDescent="0.25">
      <c r="A16" s="50"/>
      <c r="B16" s="46" t="s">
        <v>118</v>
      </c>
      <c r="C16" s="43" t="s">
        <v>139</v>
      </c>
      <c r="D16" s="44">
        <f>D17</f>
        <v>0</v>
      </c>
      <c r="E16" s="44">
        <v>0</v>
      </c>
      <c r="F16" s="44">
        <v>0</v>
      </c>
    </row>
    <row r="17" spans="1:6" ht="82.5" x14ac:dyDescent="0.25">
      <c r="A17" s="50"/>
      <c r="B17" s="46" t="s">
        <v>133</v>
      </c>
      <c r="C17" s="43" t="s">
        <v>132</v>
      </c>
      <c r="D17" s="45"/>
      <c r="E17" s="45"/>
      <c r="F17" s="45"/>
    </row>
    <row r="18" spans="1:6" ht="33" x14ac:dyDescent="0.25">
      <c r="A18" s="50"/>
      <c r="B18" s="46" t="s">
        <v>119</v>
      </c>
      <c r="C18" s="43" t="s">
        <v>140</v>
      </c>
      <c r="D18" s="44">
        <f>D19</f>
        <v>0</v>
      </c>
      <c r="E18" s="44">
        <v>0</v>
      </c>
      <c r="F18" s="44">
        <v>0</v>
      </c>
    </row>
    <row r="19" spans="1:6" ht="33" x14ac:dyDescent="0.25">
      <c r="A19" s="50"/>
      <c r="B19" s="46" t="s">
        <v>120</v>
      </c>
      <c r="C19" s="43" t="s">
        <v>141</v>
      </c>
      <c r="D19" s="45">
        <f>D20+D24</f>
        <v>0</v>
      </c>
      <c r="E19" s="45">
        <f>H17</f>
        <v>0</v>
      </c>
      <c r="F19" s="45"/>
    </row>
    <row r="20" spans="1:6" ht="33" x14ac:dyDescent="0.25">
      <c r="A20" s="50"/>
      <c r="B20" s="46" t="s">
        <v>121</v>
      </c>
      <c r="C20" s="43" t="s">
        <v>142</v>
      </c>
      <c r="D20" s="44">
        <f t="shared" ref="D20:F22" si="0">D21</f>
        <v>-273615329</v>
      </c>
      <c r="E20" s="44">
        <f t="shared" si="0"/>
        <v>-97391934</v>
      </c>
      <c r="F20" s="44">
        <f t="shared" si="0"/>
        <v>-109345934</v>
      </c>
    </row>
    <row r="21" spans="1:6" ht="33" x14ac:dyDescent="0.25">
      <c r="A21" s="50"/>
      <c r="B21" s="46" t="s">
        <v>491</v>
      </c>
      <c r="C21" s="43" t="s">
        <v>143</v>
      </c>
      <c r="D21" s="44">
        <f t="shared" si="0"/>
        <v>-273615329</v>
      </c>
      <c r="E21" s="44">
        <f t="shared" si="0"/>
        <v>-97391934</v>
      </c>
      <c r="F21" s="44">
        <f t="shared" si="0"/>
        <v>-109345934</v>
      </c>
    </row>
    <row r="22" spans="1:6" ht="33" x14ac:dyDescent="0.25">
      <c r="A22" s="50"/>
      <c r="B22" s="46" t="s">
        <v>421</v>
      </c>
      <c r="C22" s="43" t="s">
        <v>144</v>
      </c>
      <c r="D22" s="44">
        <f t="shared" si="0"/>
        <v>-273615329</v>
      </c>
      <c r="E22" s="44">
        <f t="shared" si="0"/>
        <v>-97391934</v>
      </c>
      <c r="F22" s="44">
        <f t="shared" si="0"/>
        <v>-109345934</v>
      </c>
    </row>
    <row r="23" spans="1:6" ht="49.5" x14ac:dyDescent="0.25">
      <c r="A23" s="50"/>
      <c r="B23" s="46" t="s">
        <v>376</v>
      </c>
      <c r="C23" s="43" t="s">
        <v>415</v>
      </c>
      <c r="D23" s="44">
        <v>-273615329</v>
      </c>
      <c r="E23" s="44">
        <v>-97391934</v>
      </c>
      <c r="F23" s="44">
        <v>-109345934</v>
      </c>
    </row>
    <row r="24" spans="1:6" ht="33" x14ac:dyDescent="0.25">
      <c r="A24" s="50"/>
      <c r="B24" s="46" t="s">
        <v>422</v>
      </c>
      <c r="C24" s="43" t="s">
        <v>441</v>
      </c>
      <c r="D24" s="68">
        <f t="shared" ref="D24:F26" si="1">D25</f>
        <v>273615329</v>
      </c>
      <c r="E24" s="68">
        <f t="shared" si="1"/>
        <v>97391934</v>
      </c>
      <c r="F24" s="68">
        <f t="shared" si="1"/>
        <v>109345934</v>
      </c>
    </row>
    <row r="25" spans="1:6" ht="48.75" customHeight="1" x14ac:dyDescent="0.25">
      <c r="A25" s="50"/>
      <c r="B25" s="46" t="s">
        <v>423</v>
      </c>
      <c r="C25" s="43" t="s">
        <v>442</v>
      </c>
      <c r="D25" s="68">
        <f t="shared" si="1"/>
        <v>273615329</v>
      </c>
      <c r="E25" s="68">
        <f t="shared" si="1"/>
        <v>97391934</v>
      </c>
      <c r="F25" s="68">
        <f t="shared" si="1"/>
        <v>109345934</v>
      </c>
    </row>
    <row r="26" spans="1:6" ht="54" customHeight="1" x14ac:dyDescent="0.25">
      <c r="A26" s="50"/>
      <c r="B26" s="46" t="s">
        <v>424</v>
      </c>
      <c r="C26" s="43" t="s">
        <v>443</v>
      </c>
      <c r="D26" s="68">
        <f t="shared" si="1"/>
        <v>273615329</v>
      </c>
      <c r="E26" s="68">
        <f t="shared" si="1"/>
        <v>97391934</v>
      </c>
      <c r="F26" s="68">
        <f t="shared" si="1"/>
        <v>109345934</v>
      </c>
    </row>
    <row r="27" spans="1:6" ht="49.5" x14ac:dyDescent="0.25">
      <c r="A27" s="50"/>
      <c r="B27" s="46" t="s">
        <v>416</v>
      </c>
      <c r="C27" s="43" t="s">
        <v>417</v>
      </c>
      <c r="D27" s="68">
        <v>273615329</v>
      </c>
      <c r="E27" s="68">
        <v>97391934</v>
      </c>
      <c r="F27" s="68">
        <v>109345934</v>
      </c>
    </row>
    <row r="29" spans="1:6" x14ac:dyDescent="0.25">
      <c r="B29" s="59"/>
      <c r="C29" s="59"/>
      <c r="D29" s="59"/>
    </row>
    <row r="31" spans="1:6" x14ac:dyDescent="0.25">
      <c r="B31" s="59"/>
      <c r="C31" s="59"/>
      <c r="D31" s="59"/>
    </row>
    <row r="32" spans="1:6" x14ac:dyDescent="0.25">
      <c r="D32" s="165"/>
      <c r="E32" s="165"/>
    </row>
  </sheetData>
  <mergeCells count="9">
    <mergeCell ref="D32:E32"/>
    <mergeCell ref="C1:F1"/>
    <mergeCell ref="B7:F7"/>
    <mergeCell ref="C9:E9"/>
    <mergeCell ref="B8:F8"/>
    <mergeCell ref="C5:F5"/>
    <mergeCell ref="C4:F4"/>
    <mergeCell ref="C3:F3"/>
    <mergeCell ref="C2:F2"/>
  </mergeCells>
  <phoneticPr fontId="0" type="noConversion"/>
  <pageMargins left="0.7" right="0.7" top="0.14583333333333334" bottom="0.75" header="0.3" footer="0.3"/>
  <pageSetup paperSize="9" scale="66" orientation="portrait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zoomScaleSheetLayoutView="100" workbookViewId="0">
      <selection activeCell="B15" sqref="B15"/>
    </sheetView>
  </sheetViews>
  <sheetFormatPr defaultRowHeight="16.5" x14ac:dyDescent="0.25"/>
  <cols>
    <col min="1" max="1" width="8.42578125" style="2" customWidth="1"/>
    <col min="2" max="2" width="27.28515625" style="2" customWidth="1"/>
    <col min="3" max="3" width="55.7109375" style="2" customWidth="1"/>
    <col min="4" max="16384" width="9.140625" style="2"/>
  </cols>
  <sheetData>
    <row r="1" spans="1:4" x14ac:dyDescent="0.25">
      <c r="A1" s="1"/>
      <c r="B1" s="170" t="s">
        <v>426</v>
      </c>
      <c r="C1" s="170"/>
    </row>
    <row r="2" spans="1:4" ht="34.5" customHeight="1" x14ac:dyDescent="0.25">
      <c r="A2" s="1"/>
      <c r="B2" s="171" t="s">
        <v>7</v>
      </c>
      <c r="C2" s="171"/>
    </row>
    <row r="3" spans="1:4" x14ac:dyDescent="0.25">
      <c r="A3" s="170"/>
      <c r="B3" s="170"/>
      <c r="C3" s="170"/>
    </row>
    <row r="4" spans="1:4" x14ac:dyDescent="0.25">
      <c r="A4" s="170" t="s">
        <v>8</v>
      </c>
      <c r="B4" s="170"/>
      <c r="C4" s="170"/>
    </row>
    <row r="5" spans="1:4" ht="6" customHeight="1" x14ac:dyDescent="0.25">
      <c r="A5" s="3"/>
      <c r="B5" s="170"/>
      <c r="C5" s="170"/>
    </row>
    <row r="6" spans="1:4" x14ac:dyDescent="0.25">
      <c r="A6" s="169" t="s">
        <v>439</v>
      </c>
      <c r="B6" s="169"/>
      <c r="C6" s="169"/>
    </row>
    <row r="7" spans="1:4" x14ac:dyDescent="0.25">
      <c r="A7" s="169" t="s">
        <v>444</v>
      </c>
      <c r="B7" s="169"/>
      <c r="C7" s="169"/>
    </row>
    <row r="8" spans="1:4" x14ac:dyDescent="0.25">
      <c r="A8" s="169" t="s">
        <v>9</v>
      </c>
      <c r="B8" s="169"/>
      <c r="C8" s="169"/>
    </row>
    <row r="9" spans="1:4" ht="6.75" customHeight="1" thickBot="1" x14ac:dyDescent="0.3">
      <c r="A9" s="4"/>
    </row>
    <row r="10" spans="1:4" x14ac:dyDescent="0.25">
      <c r="A10" s="175" t="s">
        <v>445</v>
      </c>
      <c r="B10" s="177" t="s">
        <v>446</v>
      </c>
      <c r="C10" s="177" t="s">
        <v>447</v>
      </c>
    </row>
    <row r="11" spans="1:4" ht="35.25" customHeight="1" x14ac:dyDescent="0.25">
      <c r="A11" s="176"/>
      <c r="B11" s="178"/>
      <c r="C11" s="178"/>
    </row>
    <row r="12" spans="1:4" x14ac:dyDescent="0.25">
      <c r="A12" s="60">
        <v>1</v>
      </c>
      <c r="B12" s="7">
        <v>2</v>
      </c>
      <c r="C12" s="7">
        <v>3</v>
      </c>
    </row>
    <row r="13" spans="1:4" s="8" customFormat="1" x14ac:dyDescent="0.25">
      <c r="A13" s="61">
        <v>100</v>
      </c>
      <c r="B13" s="172" t="s">
        <v>448</v>
      </c>
      <c r="C13" s="172"/>
    </row>
    <row r="14" spans="1:4" ht="49.5" x14ac:dyDescent="0.25">
      <c r="A14" s="7">
        <v>100</v>
      </c>
      <c r="B14" s="10" t="s">
        <v>449</v>
      </c>
      <c r="C14" s="10" t="s">
        <v>450</v>
      </c>
      <c r="D14" s="63"/>
    </row>
    <row r="15" spans="1:4" ht="66" x14ac:dyDescent="0.25">
      <c r="A15" s="7">
        <v>100</v>
      </c>
      <c r="B15" s="10" t="s">
        <v>451</v>
      </c>
      <c r="C15" s="10" t="s">
        <v>452</v>
      </c>
    </row>
    <row r="16" spans="1:4" ht="66" x14ac:dyDescent="0.25">
      <c r="A16" s="7">
        <v>100</v>
      </c>
      <c r="B16" s="10" t="s">
        <v>453</v>
      </c>
      <c r="C16" s="10" t="s">
        <v>454</v>
      </c>
    </row>
    <row r="17" spans="1:3" ht="75" customHeight="1" x14ac:dyDescent="0.25">
      <c r="A17" s="7">
        <v>100</v>
      </c>
      <c r="B17" s="10" t="s">
        <v>455</v>
      </c>
      <c r="C17" s="10" t="s">
        <v>456</v>
      </c>
    </row>
    <row r="18" spans="1:3" ht="21.75" customHeight="1" x14ac:dyDescent="0.25">
      <c r="A18" s="62">
        <v>182</v>
      </c>
      <c r="B18" s="172" t="s">
        <v>457</v>
      </c>
      <c r="C18" s="172"/>
    </row>
    <row r="19" spans="1:3" ht="33" customHeight="1" x14ac:dyDescent="0.25">
      <c r="A19" s="11">
        <v>182</v>
      </c>
      <c r="B19" s="11" t="s">
        <v>458</v>
      </c>
      <c r="C19" s="15" t="s">
        <v>459</v>
      </c>
    </row>
    <row r="20" spans="1:3" ht="26.25" customHeight="1" x14ac:dyDescent="0.25">
      <c r="A20" s="11">
        <v>182</v>
      </c>
      <c r="B20" s="11" t="s">
        <v>460</v>
      </c>
      <c r="C20" s="15" t="s">
        <v>461</v>
      </c>
    </row>
    <row r="21" spans="1:3" ht="54.75" customHeight="1" x14ac:dyDescent="0.25">
      <c r="A21" s="11">
        <v>182</v>
      </c>
      <c r="B21" s="11" t="s">
        <v>425</v>
      </c>
      <c r="C21" s="15" t="s">
        <v>258</v>
      </c>
    </row>
    <row r="22" spans="1:3" ht="49.5" customHeight="1" x14ac:dyDescent="0.25">
      <c r="A22" s="12">
        <v>182</v>
      </c>
      <c r="B22" s="12" t="s">
        <v>440</v>
      </c>
      <c r="C22" s="10" t="s">
        <v>358</v>
      </c>
    </row>
    <row r="23" spans="1:3" ht="57.75" customHeight="1" x14ac:dyDescent="0.25">
      <c r="A23" s="12">
        <v>182</v>
      </c>
      <c r="B23" s="12" t="s">
        <v>359</v>
      </c>
      <c r="C23" s="86" t="s">
        <v>357</v>
      </c>
    </row>
    <row r="24" spans="1:3" ht="38.25" customHeight="1" x14ac:dyDescent="0.25">
      <c r="A24" s="11">
        <v>182</v>
      </c>
      <c r="B24" s="11" t="s">
        <v>462</v>
      </c>
      <c r="C24" s="15" t="s">
        <v>463</v>
      </c>
    </row>
    <row r="25" spans="1:3" x14ac:dyDescent="0.25">
      <c r="A25" s="173" t="s">
        <v>464</v>
      </c>
      <c r="B25" s="173"/>
      <c r="C25" s="173"/>
    </row>
    <row r="26" spans="1:3" ht="15.75" customHeight="1" x14ac:dyDescent="0.25">
      <c r="A26" s="13"/>
      <c r="B26" s="13"/>
      <c r="C26" s="13"/>
    </row>
    <row r="27" spans="1:3" x14ac:dyDescent="0.25">
      <c r="A27" s="13"/>
      <c r="B27" s="13"/>
      <c r="C27" s="13"/>
    </row>
    <row r="28" spans="1:3" x14ac:dyDescent="0.25">
      <c r="A28" s="174"/>
      <c r="B28" s="174"/>
    </row>
    <row r="29" spans="1:3" x14ac:dyDescent="0.25">
      <c r="A29" s="14"/>
      <c r="B29" s="14"/>
      <c r="C29" s="3"/>
    </row>
  </sheetData>
  <mergeCells count="15">
    <mergeCell ref="B18:C18"/>
    <mergeCell ref="A25:C25"/>
    <mergeCell ref="A28:B28"/>
    <mergeCell ref="A7:C7"/>
    <mergeCell ref="A8:C8"/>
    <mergeCell ref="A10:A11"/>
    <mergeCell ref="B10:B11"/>
    <mergeCell ref="C10:C11"/>
    <mergeCell ref="B13:C13"/>
    <mergeCell ref="A6:C6"/>
    <mergeCell ref="B1:C1"/>
    <mergeCell ref="B2:C2"/>
    <mergeCell ref="A3:C3"/>
    <mergeCell ref="A4:C4"/>
    <mergeCell ref="B5:C5"/>
  </mergeCells>
  <phoneticPr fontId="0" type="noConversion"/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view="pageBreakPreview" zoomScaleSheetLayoutView="100" workbookViewId="0">
      <selection activeCell="B14" sqref="B14"/>
    </sheetView>
  </sheetViews>
  <sheetFormatPr defaultRowHeight="16.5" x14ac:dyDescent="0.25"/>
  <cols>
    <col min="1" max="1" width="8.42578125" style="2" customWidth="1"/>
    <col min="2" max="2" width="27.28515625" style="2" customWidth="1"/>
    <col min="3" max="3" width="55.7109375" style="2" customWidth="1"/>
    <col min="4" max="16384" width="9.140625" style="2"/>
  </cols>
  <sheetData>
    <row r="1" spans="1:3" x14ac:dyDescent="0.25">
      <c r="A1" s="1"/>
      <c r="B1" s="170" t="s">
        <v>508</v>
      </c>
      <c r="C1" s="170"/>
    </row>
    <row r="2" spans="1:3" ht="38.25" customHeight="1" x14ac:dyDescent="0.25">
      <c r="A2" s="1"/>
      <c r="B2" s="171" t="s">
        <v>10</v>
      </c>
      <c r="C2" s="171"/>
    </row>
    <row r="3" spans="1:3" x14ac:dyDescent="0.25">
      <c r="A3" s="170"/>
      <c r="B3" s="170"/>
      <c r="C3" s="170"/>
    </row>
    <row r="4" spans="1:3" x14ac:dyDescent="0.25">
      <c r="A4" s="170" t="s">
        <v>11</v>
      </c>
      <c r="B4" s="170"/>
      <c r="C4" s="170"/>
    </row>
    <row r="5" spans="1:3" x14ac:dyDescent="0.25">
      <c r="A5" s="3"/>
      <c r="B5" s="170"/>
      <c r="C5" s="170"/>
    </row>
    <row r="6" spans="1:3" x14ac:dyDescent="0.25">
      <c r="A6" s="169" t="s">
        <v>439</v>
      </c>
      <c r="B6" s="169"/>
      <c r="C6" s="169"/>
    </row>
    <row r="7" spans="1:3" x14ac:dyDescent="0.25">
      <c r="A7" s="169" t="s">
        <v>375</v>
      </c>
      <c r="B7" s="169"/>
      <c r="C7" s="169"/>
    </row>
    <row r="8" spans="1:3" x14ac:dyDescent="0.25">
      <c r="A8" s="169" t="s">
        <v>360</v>
      </c>
      <c r="B8" s="169"/>
      <c r="C8" s="169"/>
    </row>
    <row r="9" spans="1:3" x14ac:dyDescent="0.25">
      <c r="A9" s="180" t="s">
        <v>12</v>
      </c>
      <c r="B9" s="180"/>
      <c r="C9" s="180"/>
    </row>
    <row r="10" spans="1:3" x14ac:dyDescent="0.25">
      <c r="A10" s="179" t="s">
        <v>445</v>
      </c>
      <c r="B10" s="178" t="s">
        <v>446</v>
      </c>
      <c r="C10" s="178" t="s">
        <v>447</v>
      </c>
    </row>
    <row r="11" spans="1:3" ht="38.25" customHeight="1" x14ac:dyDescent="0.25">
      <c r="A11" s="179"/>
      <c r="B11" s="178"/>
      <c r="C11" s="178"/>
    </row>
    <row r="12" spans="1:3" x14ac:dyDescent="0.25">
      <c r="A12" s="60">
        <v>1</v>
      </c>
      <c r="B12" s="7">
        <v>2</v>
      </c>
      <c r="C12" s="7">
        <v>3</v>
      </c>
    </row>
    <row r="13" spans="1:3" ht="15.75" customHeight="1" x14ac:dyDescent="0.25">
      <c r="A13" s="62">
        <v>914</v>
      </c>
      <c r="B13" s="172" t="s">
        <v>509</v>
      </c>
      <c r="C13" s="172"/>
    </row>
    <row r="14" spans="1:3" ht="92.25" customHeight="1" x14ac:dyDescent="0.25">
      <c r="A14" s="11">
        <v>914</v>
      </c>
      <c r="B14" s="11" t="s">
        <v>169</v>
      </c>
      <c r="C14" s="99" t="s">
        <v>313</v>
      </c>
    </row>
    <row r="15" spans="1:3" ht="76.5" customHeight="1" x14ac:dyDescent="0.25">
      <c r="A15" s="11">
        <v>914</v>
      </c>
      <c r="B15" s="11" t="s">
        <v>427</v>
      </c>
      <c r="C15" s="100" t="s">
        <v>164</v>
      </c>
    </row>
    <row r="16" spans="1:3" ht="96.75" customHeight="1" x14ac:dyDescent="0.25">
      <c r="A16" s="11">
        <v>914</v>
      </c>
      <c r="B16" s="11" t="s">
        <v>477</v>
      </c>
      <c r="C16" s="100" t="s">
        <v>165</v>
      </c>
    </row>
    <row r="17" spans="1:3" ht="96.75" customHeight="1" x14ac:dyDescent="0.25">
      <c r="A17" s="11">
        <v>914</v>
      </c>
      <c r="B17" s="11" t="s">
        <v>478</v>
      </c>
      <c r="C17" s="100" t="s">
        <v>165</v>
      </c>
    </row>
    <row r="18" spans="1:3" ht="95.25" customHeight="1" x14ac:dyDescent="0.25">
      <c r="A18" s="11">
        <v>914</v>
      </c>
      <c r="B18" s="11" t="s">
        <v>513</v>
      </c>
      <c r="C18" s="100" t="s">
        <v>166</v>
      </c>
    </row>
    <row r="19" spans="1:3" ht="111" customHeight="1" x14ac:dyDescent="0.25">
      <c r="A19" s="11">
        <v>914</v>
      </c>
      <c r="B19" s="11" t="s">
        <v>432</v>
      </c>
      <c r="C19" s="100" t="s">
        <v>167</v>
      </c>
    </row>
    <row r="20" spans="1:3" ht="116.25" customHeight="1" x14ac:dyDescent="0.25">
      <c r="A20" s="11">
        <v>914</v>
      </c>
      <c r="B20" s="11" t="s">
        <v>433</v>
      </c>
      <c r="C20" s="104" t="s">
        <v>514</v>
      </c>
    </row>
    <row r="21" spans="1:3" ht="64.5" customHeight="1" x14ac:dyDescent="0.25">
      <c r="A21" s="11">
        <v>914</v>
      </c>
      <c r="B21" s="11" t="s">
        <v>168</v>
      </c>
      <c r="C21" s="103" t="s">
        <v>511</v>
      </c>
    </row>
    <row r="22" spans="1:3" ht="95.25" customHeight="1" x14ac:dyDescent="0.25">
      <c r="A22" s="11">
        <v>914</v>
      </c>
      <c r="B22" s="149" t="s">
        <v>286</v>
      </c>
      <c r="C22" s="99" t="s">
        <v>285</v>
      </c>
    </row>
    <row r="23" spans="1:3" ht="94.5" customHeight="1" x14ac:dyDescent="0.25">
      <c r="A23" s="11">
        <v>914</v>
      </c>
      <c r="B23" s="11" t="s">
        <v>287</v>
      </c>
      <c r="C23" s="98" t="s">
        <v>288</v>
      </c>
    </row>
    <row r="24" spans="1:3" ht="33" customHeight="1" x14ac:dyDescent="0.25">
      <c r="A24" s="11">
        <v>914</v>
      </c>
      <c r="B24" s="11" t="s">
        <v>434</v>
      </c>
      <c r="C24" s="96" t="s">
        <v>515</v>
      </c>
    </row>
    <row r="25" spans="1:3" ht="33" customHeight="1" x14ac:dyDescent="0.25">
      <c r="A25" s="11">
        <v>914</v>
      </c>
      <c r="B25" s="11" t="s">
        <v>438</v>
      </c>
      <c r="C25" s="97" t="s">
        <v>512</v>
      </c>
    </row>
    <row r="26" spans="1:3" ht="35.25" customHeight="1" x14ac:dyDescent="0.25">
      <c r="A26" s="11">
        <v>914</v>
      </c>
      <c r="B26" s="11" t="s">
        <v>145</v>
      </c>
      <c r="C26" s="97" t="s">
        <v>19</v>
      </c>
    </row>
    <row r="27" spans="1:3" ht="38.25" customHeight="1" x14ac:dyDescent="0.25">
      <c r="A27" s="11">
        <v>914</v>
      </c>
      <c r="B27" s="11" t="s">
        <v>146</v>
      </c>
      <c r="C27" s="96" t="s">
        <v>20</v>
      </c>
    </row>
    <row r="28" spans="1:3" ht="48" customHeight="1" x14ac:dyDescent="0.25">
      <c r="A28" s="11">
        <v>914</v>
      </c>
      <c r="B28" s="11" t="s">
        <v>147</v>
      </c>
      <c r="C28" s="96" t="s">
        <v>58</v>
      </c>
    </row>
    <row r="29" spans="1:3" ht="113.25" customHeight="1" x14ac:dyDescent="0.25">
      <c r="A29" s="11">
        <v>914</v>
      </c>
      <c r="B29" s="11" t="s">
        <v>148</v>
      </c>
      <c r="C29" s="137" t="s">
        <v>122</v>
      </c>
    </row>
    <row r="30" spans="1:3" ht="104.25" customHeight="1" x14ac:dyDescent="0.25">
      <c r="A30" s="11">
        <v>914</v>
      </c>
      <c r="B30" s="11" t="s">
        <v>61</v>
      </c>
      <c r="C30" s="137" t="s">
        <v>60</v>
      </c>
    </row>
    <row r="31" spans="1:3" x14ac:dyDescent="0.25">
      <c r="A31" s="11">
        <v>914</v>
      </c>
      <c r="B31" s="16" t="s">
        <v>149</v>
      </c>
      <c r="C31" s="101" t="s">
        <v>261</v>
      </c>
    </row>
    <row r="32" spans="1:3" ht="64.5" customHeight="1" x14ac:dyDescent="0.25">
      <c r="A32" s="11">
        <v>914</v>
      </c>
      <c r="B32" s="11" t="s">
        <v>159</v>
      </c>
      <c r="C32" s="96" t="s">
        <v>160</v>
      </c>
    </row>
    <row r="33" spans="1:3" ht="50.25" customHeight="1" x14ac:dyDescent="0.25">
      <c r="A33" s="11">
        <v>914</v>
      </c>
      <c r="B33" s="11" t="s">
        <v>403</v>
      </c>
      <c r="C33" s="96" t="s">
        <v>402</v>
      </c>
    </row>
    <row r="34" spans="1:3" ht="52.5" customHeight="1" x14ac:dyDescent="0.25">
      <c r="A34" s="11">
        <v>914</v>
      </c>
      <c r="B34" s="11" t="s">
        <v>150</v>
      </c>
      <c r="C34" s="102" t="s">
        <v>260</v>
      </c>
    </row>
    <row r="35" spans="1:3" ht="81.75" customHeight="1" x14ac:dyDescent="0.25">
      <c r="A35" s="11">
        <v>914</v>
      </c>
      <c r="B35" s="159" t="s">
        <v>213</v>
      </c>
      <c r="C35" s="158" t="s">
        <v>214</v>
      </c>
    </row>
    <row r="36" spans="1:3" ht="81.75" customHeight="1" x14ac:dyDescent="0.25">
      <c r="A36" s="11">
        <v>914</v>
      </c>
      <c r="B36" s="11" t="s">
        <v>152</v>
      </c>
      <c r="C36" s="102" t="s">
        <v>163</v>
      </c>
    </row>
    <row r="37" spans="1:3" ht="65.25" customHeight="1" x14ac:dyDescent="0.25">
      <c r="A37" s="11">
        <v>914</v>
      </c>
      <c r="B37" s="11" t="s">
        <v>151</v>
      </c>
      <c r="C37" s="102" t="s">
        <v>162</v>
      </c>
    </row>
    <row r="38" spans="1:3" ht="36.75" customHeight="1" x14ac:dyDescent="0.25">
      <c r="A38" s="7">
        <v>914</v>
      </c>
      <c r="B38" s="7" t="s">
        <v>153</v>
      </c>
      <c r="C38" s="98" t="s">
        <v>262</v>
      </c>
    </row>
    <row r="39" spans="1:3" ht="31.5" customHeight="1" x14ac:dyDescent="0.25">
      <c r="A39" s="12">
        <v>914</v>
      </c>
      <c r="B39" s="65" t="s">
        <v>154</v>
      </c>
      <c r="C39" s="102" t="s">
        <v>124</v>
      </c>
    </row>
    <row r="40" spans="1:3" ht="51.75" customHeight="1" x14ac:dyDescent="0.25">
      <c r="A40" s="12">
        <v>914</v>
      </c>
      <c r="B40" s="65" t="s">
        <v>155</v>
      </c>
      <c r="C40" s="102" t="s">
        <v>123</v>
      </c>
    </row>
    <row r="41" spans="1:3" ht="114" customHeight="1" x14ac:dyDescent="0.25">
      <c r="A41" s="12">
        <v>914</v>
      </c>
      <c r="B41" s="65" t="s">
        <v>156</v>
      </c>
      <c r="C41" s="102" t="s">
        <v>77</v>
      </c>
    </row>
    <row r="42" spans="1:3" ht="64.5" customHeight="1" x14ac:dyDescent="0.25">
      <c r="A42" s="12">
        <v>914</v>
      </c>
      <c r="B42" s="65" t="s">
        <v>157</v>
      </c>
      <c r="C42" s="102" t="s">
        <v>78</v>
      </c>
    </row>
    <row r="43" spans="1:3" ht="62.25" customHeight="1" x14ac:dyDescent="0.25">
      <c r="A43" s="12">
        <v>914</v>
      </c>
      <c r="B43" s="7" t="s">
        <v>158</v>
      </c>
      <c r="C43" s="102" t="s">
        <v>79</v>
      </c>
    </row>
    <row r="44" spans="1:3" x14ac:dyDescent="0.25">
      <c r="A44" s="18"/>
      <c r="B44" s="19"/>
      <c r="C44" s="20"/>
    </row>
    <row r="45" spans="1:3" x14ac:dyDescent="0.25">
      <c r="A45" s="13"/>
      <c r="B45" s="13"/>
      <c r="C45" s="13"/>
    </row>
    <row r="46" spans="1:3" x14ac:dyDescent="0.25">
      <c r="A46" s="174"/>
      <c r="B46" s="174"/>
    </row>
    <row r="47" spans="1:3" x14ac:dyDescent="0.25">
      <c r="A47" s="14"/>
      <c r="B47" s="14"/>
      <c r="C47" s="3"/>
    </row>
  </sheetData>
  <mergeCells count="14">
    <mergeCell ref="A7:C7"/>
    <mergeCell ref="A6:C6"/>
    <mergeCell ref="B5:C5"/>
    <mergeCell ref="B1:C1"/>
    <mergeCell ref="B2:C2"/>
    <mergeCell ref="A3:C3"/>
    <mergeCell ref="A4:C4"/>
    <mergeCell ref="A8:C8"/>
    <mergeCell ref="A46:B46"/>
    <mergeCell ref="A10:A11"/>
    <mergeCell ref="B10:B11"/>
    <mergeCell ref="C10:C11"/>
    <mergeCell ref="B13:C13"/>
    <mergeCell ref="A9:C9"/>
  </mergeCells>
  <phoneticPr fontId="0" type="noConversion"/>
  <pageMargins left="0.7" right="0.7" top="0.75" bottom="0.75" header="0.3" footer="0.3"/>
  <pageSetup paperSize="9" scale="95" orientation="portrait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view="pageBreakPreview" zoomScaleSheetLayoutView="100" workbookViewId="0">
      <selection activeCell="C12" sqref="C12"/>
    </sheetView>
  </sheetViews>
  <sheetFormatPr defaultRowHeight="16.5" x14ac:dyDescent="0.25"/>
  <cols>
    <col min="1" max="1" width="6.7109375" style="2" customWidth="1"/>
    <col min="2" max="2" width="27.42578125" style="2" customWidth="1"/>
    <col min="3" max="3" width="64.7109375" style="2" customWidth="1"/>
    <col min="4" max="16384" width="9.140625" style="2"/>
  </cols>
  <sheetData>
    <row r="1" spans="1:3" x14ac:dyDescent="0.25">
      <c r="A1" s="1"/>
      <c r="B1" s="1"/>
      <c r="C1" s="3" t="s">
        <v>62</v>
      </c>
    </row>
    <row r="2" spans="1:3" ht="30.75" customHeight="1" x14ac:dyDescent="0.25">
      <c r="A2" s="1"/>
      <c r="B2" s="1"/>
      <c r="C2" s="160" t="s">
        <v>519</v>
      </c>
    </row>
    <row r="3" spans="1:3" x14ac:dyDescent="0.25">
      <c r="A3" s="1"/>
      <c r="B3" s="1"/>
      <c r="C3" s="3"/>
    </row>
    <row r="4" spans="1:3" x14ac:dyDescent="0.25">
      <c r="A4" s="1"/>
      <c r="B4" s="1"/>
      <c r="C4" s="3" t="s">
        <v>13</v>
      </c>
    </row>
    <row r="5" spans="1:3" x14ac:dyDescent="0.25">
      <c r="A5" s="3"/>
      <c r="C5" s="3"/>
    </row>
    <row r="6" spans="1:3" x14ac:dyDescent="0.25">
      <c r="A6" s="3"/>
      <c r="C6" s="3"/>
    </row>
    <row r="7" spans="1:3" x14ac:dyDescent="0.25">
      <c r="A7" s="182" t="s">
        <v>314</v>
      </c>
      <c r="B7" s="182"/>
      <c r="C7" s="182"/>
    </row>
    <row r="8" spans="1:3" x14ac:dyDescent="0.25">
      <c r="A8" s="182" t="s">
        <v>315</v>
      </c>
      <c r="B8" s="182"/>
      <c r="C8" s="182"/>
    </row>
    <row r="9" spans="1:3" x14ac:dyDescent="0.25">
      <c r="A9" s="182" t="s">
        <v>125</v>
      </c>
      <c r="B9" s="182"/>
      <c r="C9" s="182"/>
    </row>
    <row r="10" spans="1:3" x14ac:dyDescent="0.25">
      <c r="A10" s="182" t="s">
        <v>14</v>
      </c>
      <c r="B10" s="182"/>
      <c r="C10" s="182"/>
    </row>
    <row r="11" spans="1:3" ht="17.25" thickBot="1" x14ac:dyDescent="0.3">
      <c r="A11" s="14"/>
      <c r="B11" s="183"/>
      <c r="C11" s="183"/>
    </row>
    <row r="12" spans="1:3" ht="82.5" x14ac:dyDescent="0.25">
      <c r="A12" s="21" t="s">
        <v>445</v>
      </c>
      <c r="B12" s="5" t="s">
        <v>446</v>
      </c>
      <c r="C12" s="6" t="s">
        <v>447</v>
      </c>
    </row>
    <row r="13" spans="1:3" x14ac:dyDescent="0.25">
      <c r="A13" s="22">
        <v>1</v>
      </c>
      <c r="B13" s="23">
        <v>2</v>
      </c>
      <c r="C13" s="24">
        <v>3</v>
      </c>
    </row>
    <row r="14" spans="1:3" ht="36.75" customHeight="1" x14ac:dyDescent="0.25">
      <c r="A14" s="25">
        <v>914</v>
      </c>
      <c r="B14" s="184" t="s">
        <v>509</v>
      </c>
      <c r="C14" s="185"/>
    </row>
    <row r="15" spans="1:3" ht="51.75" customHeight="1" x14ac:dyDescent="0.25">
      <c r="A15" s="9">
        <v>914</v>
      </c>
      <c r="B15" s="7" t="s">
        <v>418</v>
      </c>
      <c r="C15" s="26" t="s">
        <v>415</v>
      </c>
    </row>
    <row r="16" spans="1:3" ht="48.75" customHeight="1" thickBot="1" x14ac:dyDescent="0.3">
      <c r="A16" s="27">
        <v>914</v>
      </c>
      <c r="B16" s="17" t="s">
        <v>419</v>
      </c>
      <c r="C16" s="28" t="s">
        <v>420</v>
      </c>
    </row>
    <row r="17" spans="1:3" x14ac:dyDescent="0.25">
      <c r="A17" s="181"/>
      <c r="B17" s="181"/>
      <c r="C17" s="181"/>
    </row>
    <row r="18" spans="1:3" x14ac:dyDescent="0.25">
      <c r="A18" s="181"/>
      <c r="B18" s="181"/>
      <c r="C18" s="181"/>
    </row>
    <row r="19" spans="1:3" x14ac:dyDescent="0.25">
      <c r="A19" s="14"/>
      <c r="B19" s="14"/>
      <c r="C19" s="14"/>
    </row>
    <row r="20" spans="1:3" ht="12.75" customHeight="1" x14ac:dyDescent="0.25">
      <c r="A20" s="174"/>
      <c r="B20" s="174"/>
      <c r="C20" s="174"/>
    </row>
  </sheetData>
  <mergeCells count="9">
    <mergeCell ref="A17:C17"/>
    <mergeCell ref="A18:C18"/>
    <mergeCell ref="A20:C20"/>
    <mergeCell ref="A7:C7"/>
    <mergeCell ref="A8:C8"/>
    <mergeCell ref="A9:C9"/>
    <mergeCell ref="B11:C11"/>
    <mergeCell ref="B14:C14"/>
    <mergeCell ref="A10:C10"/>
  </mergeCells>
  <phoneticPr fontId="0" type="noConversion"/>
  <pageMargins left="0.7" right="0.7" top="0.75" bottom="0.75" header="0.3" footer="0.3"/>
  <pageSetup paperSize="9" scale="88" orientation="portrait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tabSelected="1" view="pageBreakPreview" zoomScaleSheetLayoutView="100" workbookViewId="0">
      <selection activeCell="A18" sqref="A18"/>
    </sheetView>
  </sheetViews>
  <sheetFormatPr defaultRowHeight="16.5" x14ac:dyDescent="0.25"/>
  <cols>
    <col min="1" max="1" width="50.140625" style="40" customWidth="1"/>
    <col min="2" max="2" width="5.140625" style="40" customWidth="1"/>
    <col min="3" max="3" width="5.42578125" style="31" customWidth="1"/>
    <col min="4" max="4" width="4.85546875" style="31" customWidth="1"/>
    <col min="5" max="5" width="9.28515625" style="31" customWidth="1"/>
    <col min="6" max="6" width="5.5703125" style="31" customWidth="1"/>
    <col min="7" max="7" width="15.140625" style="31" customWidth="1"/>
    <col min="8" max="8" width="15.28515625" style="31" customWidth="1"/>
    <col min="9" max="9" width="15.5703125" style="41" customWidth="1"/>
    <col min="10" max="10" width="1.7109375" style="31" hidden="1" customWidth="1"/>
    <col min="11" max="11" width="0.28515625" style="31" customWidth="1"/>
    <col min="12" max="16384" width="9.140625" style="31"/>
  </cols>
  <sheetData>
    <row r="1" spans="1:10" x14ac:dyDescent="0.25">
      <c r="A1" s="187" t="s">
        <v>63</v>
      </c>
      <c r="B1" s="187"/>
      <c r="C1" s="187"/>
      <c r="D1" s="187"/>
      <c r="E1" s="187"/>
      <c r="F1" s="187"/>
      <c r="G1" s="187"/>
      <c r="H1" s="187"/>
      <c r="I1" s="187"/>
    </row>
    <row r="2" spans="1:10" x14ac:dyDescent="0.25">
      <c r="A2" s="187" t="s">
        <v>519</v>
      </c>
      <c r="B2" s="187"/>
      <c r="C2" s="187"/>
      <c r="D2" s="187"/>
      <c r="E2" s="187"/>
      <c r="F2" s="187"/>
      <c r="G2" s="187"/>
      <c r="H2" s="187"/>
      <c r="I2" s="187"/>
    </row>
    <row r="3" spans="1:10" x14ac:dyDescent="0.25">
      <c r="A3" s="187"/>
      <c r="B3" s="187"/>
      <c r="C3" s="187"/>
      <c r="D3" s="187"/>
      <c r="E3" s="187"/>
      <c r="F3" s="187"/>
      <c r="G3" s="187"/>
      <c r="H3" s="187"/>
      <c r="I3" s="187"/>
    </row>
    <row r="4" spans="1:10" x14ac:dyDescent="0.25">
      <c r="A4" s="187" t="s">
        <v>15</v>
      </c>
      <c r="B4" s="187"/>
      <c r="C4" s="187"/>
      <c r="D4" s="187"/>
      <c r="E4" s="187"/>
      <c r="F4" s="187"/>
      <c r="G4" s="187"/>
      <c r="H4" s="187"/>
      <c r="I4" s="187"/>
    </row>
    <row r="5" spans="1:10" x14ac:dyDescent="0.25">
      <c r="A5" s="187"/>
      <c r="B5" s="187"/>
      <c r="C5" s="187"/>
      <c r="D5" s="187"/>
      <c r="E5" s="187"/>
      <c r="F5" s="187"/>
      <c r="G5" s="187"/>
      <c r="H5" s="187"/>
      <c r="I5" s="187"/>
    </row>
    <row r="6" spans="1:10" x14ac:dyDescent="0.25">
      <c r="A6" s="186" t="s">
        <v>316</v>
      </c>
      <c r="B6" s="186"/>
      <c r="C6" s="186"/>
      <c r="D6" s="186"/>
      <c r="E6" s="186"/>
      <c r="F6" s="186"/>
      <c r="G6" s="186"/>
      <c r="H6" s="186"/>
      <c r="I6" s="186"/>
      <c r="J6" s="186"/>
    </row>
    <row r="7" spans="1:10" x14ac:dyDescent="0.25">
      <c r="A7" s="186" t="s">
        <v>264</v>
      </c>
      <c r="B7" s="186"/>
      <c r="C7" s="186"/>
      <c r="D7" s="186"/>
      <c r="E7" s="186"/>
      <c r="F7" s="186"/>
      <c r="G7" s="186"/>
      <c r="H7" s="186"/>
      <c r="I7" s="186"/>
      <c r="J7" s="186"/>
    </row>
    <row r="8" spans="1:10" x14ac:dyDescent="0.25">
      <c r="A8" s="186" t="s">
        <v>12</v>
      </c>
      <c r="B8" s="186"/>
      <c r="C8" s="186"/>
      <c r="D8" s="186"/>
      <c r="E8" s="186"/>
      <c r="F8" s="186"/>
      <c r="G8" s="186"/>
      <c r="H8" s="186"/>
      <c r="I8" s="186"/>
      <c r="J8" s="186"/>
    </row>
    <row r="9" spans="1:10" x14ac:dyDescent="0.25">
      <c r="A9" s="190"/>
      <c r="B9" s="190"/>
      <c r="C9" s="190"/>
      <c r="D9" s="190"/>
      <c r="E9" s="190"/>
      <c r="F9" s="190"/>
      <c r="G9" s="190"/>
      <c r="H9" s="190"/>
      <c r="I9" s="190"/>
    </row>
    <row r="10" spans="1:10" x14ac:dyDescent="0.25">
      <c r="A10" s="35"/>
      <c r="B10" s="35"/>
      <c r="C10" s="36"/>
      <c r="D10" s="36"/>
      <c r="E10" s="36"/>
      <c r="F10" s="36"/>
      <c r="G10" s="36"/>
      <c r="H10" s="36"/>
      <c r="I10" s="37" t="s">
        <v>356</v>
      </c>
    </row>
    <row r="11" spans="1:10" x14ac:dyDescent="0.25">
      <c r="A11" s="197" t="s">
        <v>499</v>
      </c>
      <c r="B11" s="188" t="s">
        <v>34</v>
      </c>
      <c r="C11" s="172" t="s">
        <v>500</v>
      </c>
      <c r="D11" s="172" t="s">
        <v>501</v>
      </c>
      <c r="E11" s="172" t="s">
        <v>502</v>
      </c>
      <c r="F11" s="172" t="s">
        <v>503</v>
      </c>
      <c r="G11" s="191" t="s">
        <v>397</v>
      </c>
      <c r="H11" s="199" t="s">
        <v>212</v>
      </c>
      <c r="I11" s="193" t="s">
        <v>522</v>
      </c>
    </row>
    <row r="12" spans="1:10" x14ac:dyDescent="0.25">
      <c r="A12" s="198"/>
      <c r="B12" s="189"/>
      <c r="C12" s="172"/>
      <c r="D12" s="172"/>
      <c r="E12" s="172"/>
      <c r="F12" s="172"/>
      <c r="G12" s="192"/>
      <c r="H12" s="200"/>
      <c r="I12" s="194"/>
    </row>
    <row r="13" spans="1:10" ht="47.25" x14ac:dyDescent="0.25">
      <c r="A13" s="138" t="s">
        <v>265</v>
      </c>
      <c r="B13" s="120">
        <v>914</v>
      </c>
      <c r="C13" s="108"/>
      <c r="D13" s="109"/>
      <c r="E13" s="109"/>
      <c r="F13" s="109"/>
      <c r="G13" s="110">
        <f>G14+G41+G44+G52+G65+G96+G101+G107+G114</f>
        <v>273615329</v>
      </c>
      <c r="H13" s="110">
        <f>H14+H44+H52+H65+H96+H101+H107+H114+H28+H116+H41</f>
        <v>97391934</v>
      </c>
      <c r="I13" s="110">
        <f>I14+I44+I52+I65+I96+I101+I108+I114+I28+I116+I41</f>
        <v>109345934</v>
      </c>
    </row>
    <row r="14" spans="1:10" ht="24.75" customHeight="1" x14ac:dyDescent="0.25">
      <c r="A14" s="138" t="s">
        <v>98</v>
      </c>
      <c r="B14" s="120">
        <v>914</v>
      </c>
      <c r="C14" s="111" t="s">
        <v>504</v>
      </c>
      <c r="D14" s="111"/>
      <c r="E14" s="109"/>
      <c r="F14" s="109"/>
      <c r="G14" s="110">
        <f>G15+G17+G21+G31+G34</f>
        <v>17800000</v>
      </c>
      <c r="H14" s="110">
        <f>H15+H17+H34+H31+H21</f>
        <v>18070000</v>
      </c>
      <c r="I14" s="110">
        <f>I15+I17+I34+I31+I21</f>
        <v>18580000</v>
      </c>
    </row>
    <row r="15" spans="1:10" ht="63" customHeight="1" x14ac:dyDescent="0.25">
      <c r="A15" s="139" t="s">
        <v>99</v>
      </c>
      <c r="B15" s="120">
        <v>914</v>
      </c>
      <c r="C15" s="111" t="s">
        <v>504</v>
      </c>
      <c r="D15" s="111" t="s">
        <v>366</v>
      </c>
      <c r="E15" s="111"/>
      <c r="F15" s="108"/>
      <c r="G15" s="110">
        <f>G16</f>
        <v>1430000</v>
      </c>
      <c r="H15" s="110">
        <f>H16</f>
        <v>1490000</v>
      </c>
      <c r="I15" s="110">
        <f>I16</f>
        <v>1550000</v>
      </c>
    </row>
    <row r="16" spans="1:10" ht="81.75" customHeight="1" x14ac:dyDescent="0.25">
      <c r="A16" s="140" t="s">
        <v>275</v>
      </c>
      <c r="B16" s="120">
        <v>914</v>
      </c>
      <c r="C16" s="64" t="s">
        <v>504</v>
      </c>
      <c r="D16" s="64" t="s">
        <v>366</v>
      </c>
      <c r="E16" s="64" t="s">
        <v>320</v>
      </c>
      <c r="F16" s="109">
        <v>100</v>
      </c>
      <c r="G16" s="114">
        <v>1430000</v>
      </c>
      <c r="H16" s="114">
        <v>1490000</v>
      </c>
      <c r="I16" s="114">
        <v>1550000</v>
      </c>
    </row>
    <row r="17" spans="1:9" s="29" customFormat="1" ht="70.5" customHeight="1" x14ac:dyDescent="0.25">
      <c r="A17" s="138" t="s">
        <v>100</v>
      </c>
      <c r="B17" s="120">
        <v>914</v>
      </c>
      <c r="C17" s="111" t="s">
        <v>504</v>
      </c>
      <c r="D17" s="111" t="s">
        <v>363</v>
      </c>
      <c r="E17" s="111"/>
      <c r="F17" s="111"/>
      <c r="G17" s="110">
        <f>G18+G19+G20</f>
        <v>11300000</v>
      </c>
      <c r="H17" s="110">
        <f>H18+H19+H20</f>
        <v>11730000</v>
      </c>
      <c r="I17" s="110">
        <f>I18+I19+I20</f>
        <v>12180000</v>
      </c>
    </row>
    <row r="18" spans="1:9" ht="111.75" customHeight="1" x14ac:dyDescent="0.25">
      <c r="A18" s="140" t="s">
        <v>276</v>
      </c>
      <c r="B18" s="120">
        <v>914</v>
      </c>
      <c r="C18" s="115" t="s">
        <v>504</v>
      </c>
      <c r="D18" s="115" t="s">
        <v>363</v>
      </c>
      <c r="E18" s="115" t="s">
        <v>321</v>
      </c>
      <c r="F18" s="64" t="s">
        <v>317</v>
      </c>
      <c r="G18" s="114">
        <v>9484000</v>
      </c>
      <c r="H18" s="114">
        <v>9864000</v>
      </c>
      <c r="I18" s="114">
        <v>10324000</v>
      </c>
    </row>
    <row r="19" spans="1:9" ht="135.75" customHeight="1" x14ac:dyDescent="0.25">
      <c r="A19" s="140" t="s">
        <v>277</v>
      </c>
      <c r="B19" s="120">
        <v>914</v>
      </c>
      <c r="C19" s="64" t="s">
        <v>504</v>
      </c>
      <c r="D19" s="64" t="s">
        <v>363</v>
      </c>
      <c r="E19" s="64" t="s">
        <v>321</v>
      </c>
      <c r="F19" s="64" t="s">
        <v>370</v>
      </c>
      <c r="G19" s="114">
        <v>1796000</v>
      </c>
      <c r="H19" s="114">
        <v>1846000</v>
      </c>
      <c r="I19" s="114">
        <v>1836000</v>
      </c>
    </row>
    <row r="20" spans="1:9" ht="120" customHeight="1" x14ac:dyDescent="0.25">
      <c r="A20" s="140" t="s">
        <v>278</v>
      </c>
      <c r="B20" s="120">
        <v>914</v>
      </c>
      <c r="C20" s="64" t="s">
        <v>504</v>
      </c>
      <c r="D20" s="64" t="s">
        <v>363</v>
      </c>
      <c r="E20" s="64" t="s">
        <v>321</v>
      </c>
      <c r="F20" s="64" t="s">
        <v>364</v>
      </c>
      <c r="G20" s="114">
        <v>20000</v>
      </c>
      <c r="H20" s="114">
        <v>20000</v>
      </c>
      <c r="I20" s="114">
        <v>20000</v>
      </c>
    </row>
    <row r="21" spans="1:9" ht="43.5" customHeight="1" thickBot="1" x14ac:dyDescent="0.3">
      <c r="A21" s="139" t="s">
        <v>266</v>
      </c>
      <c r="B21" s="120">
        <v>914</v>
      </c>
      <c r="C21" s="111" t="s">
        <v>504</v>
      </c>
      <c r="D21" s="111" t="s">
        <v>267</v>
      </c>
      <c r="E21" s="111"/>
      <c r="F21" s="111"/>
      <c r="G21" s="110">
        <f>G22+G24</f>
        <v>320000</v>
      </c>
      <c r="H21" s="110">
        <f>H22+H24</f>
        <v>0</v>
      </c>
      <c r="I21" s="110">
        <f>I22+I24</f>
        <v>0</v>
      </c>
    </row>
    <row r="22" spans="1:9" ht="67.5" customHeight="1" thickBot="1" x14ac:dyDescent="0.3">
      <c r="A22" s="105" t="s">
        <v>38</v>
      </c>
      <c r="B22" s="120">
        <v>914</v>
      </c>
      <c r="C22" s="64" t="s">
        <v>504</v>
      </c>
      <c r="D22" s="64" t="s">
        <v>267</v>
      </c>
      <c r="E22" s="109" t="s">
        <v>322</v>
      </c>
      <c r="F22" s="111"/>
      <c r="G22" s="114">
        <f>G23</f>
        <v>320000</v>
      </c>
      <c r="H22" s="114">
        <f>H23</f>
        <v>0</v>
      </c>
      <c r="I22" s="114">
        <f>I23</f>
        <v>0</v>
      </c>
    </row>
    <row r="23" spans="1:9" ht="43.5" customHeight="1" thickBot="1" x14ac:dyDescent="0.3">
      <c r="A23" s="106" t="s">
        <v>263</v>
      </c>
      <c r="B23" s="120">
        <v>914</v>
      </c>
      <c r="C23" s="64" t="s">
        <v>504</v>
      </c>
      <c r="D23" s="64" t="s">
        <v>267</v>
      </c>
      <c r="E23" s="109" t="s">
        <v>322</v>
      </c>
      <c r="F23" s="64" t="s">
        <v>370</v>
      </c>
      <c r="G23" s="114">
        <v>320000</v>
      </c>
      <c r="H23" s="114">
        <v>0</v>
      </c>
      <c r="I23" s="114">
        <v>0</v>
      </c>
    </row>
    <row r="24" spans="1:9" ht="70.5" customHeight="1" thickBot="1" x14ac:dyDescent="0.3">
      <c r="A24" s="105" t="s">
        <v>279</v>
      </c>
      <c r="B24" s="120">
        <v>914</v>
      </c>
      <c r="C24" s="64" t="s">
        <v>504</v>
      </c>
      <c r="D24" s="64" t="s">
        <v>267</v>
      </c>
      <c r="E24" s="109" t="s">
        <v>323</v>
      </c>
      <c r="F24" s="111"/>
      <c r="G24" s="114">
        <v>0</v>
      </c>
      <c r="H24" s="114">
        <v>0</v>
      </c>
      <c r="I24" s="114">
        <v>0</v>
      </c>
    </row>
    <row r="25" spans="1:9" ht="32.25" customHeight="1" x14ac:dyDescent="0.25">
      <c r="A25" s="146" t="s">
        <v>263</v>
      </c>
      <c r="B25" s="120">
        <v>914</v>
      </c>
      <c r="C25" s="64" t="s">
        <v>504</v>
      </c>
      <c r="D25" s="64" t="s">
        <v>267</v>
      </c>
      <c r="E25" s="109" t="s">
        <v>323</v>
      </c>
      <c r="F25" s="109">
        <v>200</v>
      </c>
      <c r="G25" s="114">
        <v>0</v>
      </c>
      <c r="H25" s="114">
        <v>0</v>
      </c>
      <c r="I25" s="114">
        <v>0</v>
      </c>
    </row>
    <row r="26" spans="1:9" ht="39" customHeight="1" x14ac:dyDescent="0.25">
      <c r="A26" s="148" t="s">
        <v>126</v>
      </c>
      <c r="B26" s="107">
        <v>914</v>
      </c>
      <c r="C26" s="111"/>
      <c r="D26" s="111"/>
      <c r="E26" s="108"/>
      <c r="F26" s="108"/>
      <c r="G26" s="110">
        <f>G27</f>
        <v>0</v>
      </c>
      <c r="H26" s="110">
        <f>H27</f>
        <v>0</v>
      </c>
      <c r="I26" s="110">
        <f>I27</f>
        <v>0</v>
      </c>
    </row>
    <row r="27" spans="1:9" ht="38.25" customHeight="1" x14ac:dyDescent="0.25">
      <c r="A27" s="147" t="s">
        <v>127</v>
      </c>
      <c r="B27" s="120"/>
      <c r="C27" s="64"/>
      <c r="D27" s="64"/>
      <c r="E27" s="109"/>
      <c r="F27" s="109"/>
      <c r="G27" s="114">
        <v>0</v>
      </c>
      <c r="H27" s="114">
        <v>0</v>
      </c>
      <c r="I27" s="114">
        <v>0</v>
      </c>
    </row>
    <row r="28" spans="1:9" ht="0.75" customHeight="1" x14ac:dyDescent="0.25">
      <c r="A28" s="148"/>
      <c r="B28" s="107"/>
      <c r="C28" s="111"/>
      <c r="D28" s="111"/>
      <c r="E28" s="108"/>
      <c r="F28" s="108"/>
      <c r="G28" s="110"/>
      <c r="H28" s="110"/>
      <c r="I28" s="110"/>
    </row>
    <row r="29" spans="1:9" ht="1.5" hidden="1" customHeight="1" x14ac:dyDescent="0.25">
      <c r="A29" s="147"/>
      <c r="B29" s="120"/>
      <c r="C29" s="64"/>
      <c r="D29" s="64"/>
      <c r="E29" s="109"/>
      <c r="F29" s="109"/>
      <c r="G29" s="114"/>
      <c r="H29" s="114"/>
      <c r="I29" s="114"/>
    </row>
    <row r="30" spans="1:9" ht="34.5" hidden="1" customHeight="1" x14ac:dyDescent="0.25">
      <c r="A30" s="147"/>
      <c r="B30" s="120"/>
      <c r="C30" s="64"/>
      <c r="D30" s="64"/>
      <c r="E30" s="109"/>
      <c r="F30" s="109"/>
      <c r="G30" s="114"/>
      <c r="H30" s="114"/>
      <c r="I30" s="114"/>
    </row>
    <row r="31" spans="1:9" s="51" customFormat="1" ht="32.25" customHeight="1" x14ac:dyDescent="0.25">
      <c r="A31" s="139" t="s">
        <v>471</v>
      </c>
      <c r="B31" s="120">
        <v>914</v>
      </c>
      <c r="C31" s="111" t="s">
        <v>504</v>
      </c>
      <c r="D31" s="111" t="s">
        <v>470</v>
      </c>
      <c r="E31" s="108"/>
      <c r="F31" s="108"/>
      <c r="G31" s="110">
        <f>G32+G33</f>
        <v>50000</v>
      </c>
      <c r="H31" s="110">
        <f>H32+H33</f>
        <v>50000</v>
      </c>
      <c r="I31" s="110">
        <f>I32+I33</f>
        <v>50000</v>
      </c>
    </row>
    <row r="32" spans="1:9" s="51" customFormat="1" ht="100.5" customHeight="1" x14ac:dyDescent="0.25">
      <c r="A32" s="141" t="s">
        <v>280</v>
      </c>
      <c r="B32" s="120">
        <v>914</v>
      </c>
      <c r="C32" s="64" t="s">
        <v>504</v>
      </c>
      <c r="D32" s="64" t="s">
        <v>470</v>
      </c>
      <c r="E32" s="109" t="s">
        <v>324</v>
      </c>
      <c r="F32" s="109">
        <v>800</v>
      </c>
      <c r="G32" s="114">
        <v>50000</v>
      </c>
      <c r="H32" s="114">
        <v>50000</v>
      </c>
      <c r="I32" s="114">
        <v>50000</v>
      </c>
    </row>
    <row r="33" spans="1:9" s="51" customFormat="1" ht="3.75" customHeight="1" x14ac:dyDescent="0.25">
      <c r="A33" s="141"/>
      <c r="B33" s="120"/>
      <c r="C33" s="64"/>
      <c r="D33" s="64"/>
      <c r="E33" s="109"/>
      <c r="F33" s="109"/>
      <c r="G33" s="114"/>
      <c r="H33" s="114"/>
      <c r="I33" s="114"/>
    </row>
    <row r="34" spans="1:9" ht="28.5" customHeight="1" x14ac:dyDescent="0.25">
      <c r="A34" s="138" t="s">
        <v>101</v>
      </c>
      <c r="B34" s="120">
        <v>914</v>
      </c>
      <c r="C34" s="111" t="s">
        <v>504</v>
      </c>
      <c r="D34" s="111" t="s">
        <v>365</v>
      </c>
      <c r="E34" s="111"/>
      <c r="F34" s="111"/>
      <c r="G34" s="110">
        <f>G35+G40+G36+G37+G38+G39</f>
        <v>4700000</v>
      </c>
      <c r="H34" s="110">
        <f>H35+H40+H36+H37+H38+H39</f>
        <v>4800000</v>
      </c>
      <c r="I34" s="110">
        <f>I35+I40+I36+I37+I38+I39</f>
        <v>4800000</v>
      </c>
    </row>
    <row r="35" spans="1:9" ht="94.5" customHeight="1" x14ac:dyDescent="0.25">
      <c r="A35" s="140" t="s">
        <v>281</v>
      </c>
      <c r="B35" s="120">
        <v>914</v>
      </c>
      <c r="C35" s="64" t="s">
        <v>504</v>
      </c>
      <c r="D35" s="64" t="s">
        <v>365</v>
      </c>
      <c r="E35" s="64" t="s">
        <v>325</v>
      </c>
      <c r="F35" s="64" t="s">
        <v>370</v>
      </c>
      <c r="G35" s="114">
        <v>750000</v>
      </c>
      <c r="H35" s="114">
        <v>850000</v>
      </c>
      <c r="I35" s="114">
        <v>850000</v>
      </c>
    </row>
    <row r="36" spans="1:9" ht="132" customHeight="1" x14ac:dyDescent="0.25">
      <c r="A36" s="140" t="s">
        <v>407</v>
      </c>
      <c r="B36" s="120">
        <v>914</v>
      </c>
      <c r="C36" s="64" t="s">
        <v>504</v>
      </c>
      <c r="D36" s="64" t="s">
        <v>365</v>
      </c>
      <c r="E36" s="64" t="s">
        <v>408</v>
      </c>
      <c r="F36" s="64" t="s">
        <v>102</v>
      </c>
      <c r="G36" s="114">
        <v>490000</v>
      </c>
      <c r="H36" s="114">
        <v>490000</v>
      </c>
      <c r="I36" s="114">
        <v>490000</v>
      </c>
    </row>
    <row r="37" spans="1:9" ht="126.75" customHeight="1" x14ac:dyDescent="0.25">
      <c r="A37" s="140" t="s">
        <v>282</v>
      </c>
      <c r="B37" s="120">
        <v>914</v>
      </c>
      <c r="C37" s="64" t="s">
        <v>504</v>
      </c>
      <c r="D37" s="64" t="s">
        <v>365</v>
      </c>
      <c r="E37" s="64" t="s">
        <v>64</v>
      </c>
      <c r="F37" s="64" t="s">
        <v>102</v>
      </c>
      <c r="G37" s="114">
        <v>220000</v>
      </c>
      <c r="H37" s="114">
        <v>220000</v>
      </c>
      <c r="I37" s="114">
        <v>220000</v>
      </c>
    </row>
    <row r="38" spans="1:9" ht="131.25" customHeight="1" x14ac:dyDescent="0.25">
      <c r="A38" s="140" t="s">
        <v>283</v>
      </c>
      <c r="B38" s="120">
        <v>914</v>
      </c>
      <c r="C38" s="64" t="s">
        <v>504</v>
      </c>
      <c r="D38" s="64" t="s">
        <v>365</v>
      </c>
      <c r="E38" s="64" t="s">
        <v>465</v>
      </c>
      <c r="F38" s="64" t="s">
        <v>102</v>
      </c>
      <c r="G38" s="114">
        <v>40000</v>
      </c>
      <c r="H38" s="114">
        <v>40000</v>
      </c>
      <c r="I38" s="114">
        <v>40000</v>
      </c>
    </row>
    <row r="39" spans="1:9" ht="131.25" customHeight="1" x14ac:dyDescent="0.25">
      <c r="A39" s="140" t="s">
        <v>16</v>
      </c>
      <c r="B39" s="120">
        <v>914</v>
      </c>
      <c r="C39" s="64" t="s">
        <v>504</v>
      </c>
      <c r="D39" s="64" t="s">
        <v>365</v>
      </c>
      <c r="E39" s="64" t="s">
        <v>17</v>
      </c>
      <c r="F39" s="64" t="s">
        <v>102</v>
      </c>
      <c r="G39" s="114">
        <v>2700000</v>
      </c>
      <c r="H39" s="114">
        <v>2700000</v>
      </c>
      <c r="I39" s="114">
        <v>2700000</v>
      </c>
    </row>
    <row r="40" spans="1:9" ht="78" customHeight="1" x14ac:dyDescent="0.25">
      <c r="A40" s="140" t="s">
        <v>284</v>
      </c>
      <c r="B40" s="120">
        <v>914</v>
      </c>
      <c r="C40" s="64" t="s">
        <v>504</v>
      </c>
      <c r="D40" s="64" t="s">
        <v>365</v>
      </c>
      <c r="E40" s="64" t="s">
        <v>325</v>
      </c>
      <c r="F40" s="64" t="s">
        <v>364</v>
      </c>
      <c r="G40" s="114">
        <v>500000</v>
      </c>
      <c r="H40" s="114">
        <v>500000</v>
      </c>
      <c r="I40" s="114">
        <v>500000</v>
      </c>
    </row>
    <row r="41" spans="1:9" ht="88.5" customHeight="1" x14ac:dyDescent="0.25">
      <c r="A41" s="148" t="s">
        <v>128</v>
      </c>
      <c r="B41" s="107">
        <v>914</v>
      </c>
      <c r="C41" s="111" t="s">
        <v>366</v>
      </c>
      <c r="D41" s="111" t="s">
        <v>505</v>
      </c>
      <c r="E41" s="108" t="s">
        <v>129</v>
      </c>
      <c r="F41" s="108"/>
      <c r="G41" s="110">
        <f>G42+G43</f>
        <v>390600</v>
      </c>
      <c r="H41" s="110">
        <f>H42+H43</f>
        <v>428400</v>
      </c>
      <c r="I41" s="110">
        <f>I42+I43</f>
        <v>443900</v>
      </c>
    </row>
    <row r="42" spans="1:9" ht="58.5" customHeight="1" x14ac:dyDescent="0.25">
      <c r="A42" s="147" t="s">
        <v>71</v>
      </c>
      <c r="B42" s="120">
        <v>914</v>
      </c>
      <c r="C42" s="64" t="s">
        <v>366</v>
      </c>
      <c r="D42" s="64" t="s">
        <v>505</v>
      </c>
      <c r="E42" s="109" t="s">
        <v>129</v>
      </c>
      <c r="F42" s="109">
        <v>100</v>
      </c>
      <c r="G42" s="114">
        <v>353100</v>
      </c>
      <c r="H42" s="114">
        <v>385400</v>
      </c>
      <c r="I42" s="114">
        <v>398900</v>
      </c>
    </row>
    <row r="43" spans="1:9" ht="48.75" customHeight="1" x14ac:dyDescent="0.25">
      <c r="A43" s="147" t="s">
        <v>263</v>
      </c>
      <c r="B43" s="120">
        <v>914</v>
      </c>
      <c r="C43" s="64" t="s">
        <v>366</v>
      </c>
      <c r="D43" s="64" t="s">
        <v>505</v>
      </c>
      <c r="E43" s="109" t="s">
        <v>129</v>
      </c>
      <c r="F43" s="109">
        <v>200</v>
      </c>
      <c r="G43" s="114">
        <v>37500</v>
      </c>
      <c r="H43" s="114">
        <v>43000</v>
      </c>
      <c r="I43" s="114">
        <v>45000</v>
      </c>
    </row>
    <row r="44" spans="1:9" ht="32.25" customHeight="1" x14ac:dyDescent="0.25">
      <c r="A44" s="138" t="s">
        <v>72</v>
      </c>
      <c r="B44" s="120">
        <v>914</v>
      </c>
      <c r="C44" s="111" t="s">
        <v>505</v>
      </c>
      <c r="D44" s="111"/>
      <c r="E44" s="64"/>
      <c r="F44" s="64"/>
      <c r="G44" s="110">
        <f>G45+G49+G47</f>
        <v>650000</v>
      </c>
      <c r="H44" s="110">
        <f>H45+H47+H49</f>
        <v>650000</v>
      </c>
      <c r="I44" s="110">
        <f>I45+I47+I49</f>
        <v>650000</v>
      </c>
    </row>
    <row r="45" spans="1:9" ht="79.5" customHeight="1" x14ac:dyDescent="0.25">
      <c r="A45" s="139" t="s">
        <v>203</v>
      </c>
      <c r="B45" s="120">
        <v>914</v>
      </c>
      <c r="C45" s="111" t="s">
        <v>505</v>
      </c>
      <c r="D45" s="111" t="s">
        <v>318</v>
      </c>
      <c r="E45" s="64"/>
      <c r="F45" s="64"/>
      <c r="G45" s="110">
        <f>G46</f>
        <v>300000</v>
      </c>
      <c r="H45" s="110">
        <f>H46</f>
        <v>300000</v>
      </c>
      <c r="I45" s="110">
        <f>I46</f>
        <v>300000</v>
      </c>
    </row>
    <row r="46" spans="1:9" ht="165.75" customHeight="1" x14ac:dyDescent="0.25">
      <c r="A46" s="154" t="s">
        <v>411</v>
      </c>
      <c r="B46" s="120">
        <v>914</v>
      </c>
      <c r="C46" s="64" t="s">
        <v>505</v>
      </c>
      <c r="D46" s="64" t="s">
        <v>318</v>
      </c>
      <c r="E46" s="64" t="s">
        <v>412</v>
      </c>
      <c r="F46" s="64" t="s">
        <v>370</v>
      </c>
      <c r="G46" s="114">
        <v>300000</v>
      </c>
      <c r="H46" s="114">
        <v>300000</v>
      </c>
      <c r="I46" s="114">
        <v>300000</v>
      </c>
    </row>
    <row r="47" spans="1:9" ht="74.25" customHeight="1" x14ac:dyDescent="0.25">
      <c r="A47" s="139" t="s">
        <v>203</v>
      </c>
      <c r="B47" s="107">
        <v>914</v>
      </c>
      <c r="C47" s="111" t="s">
        <v>505</v>
      </c>
      <c r="D47" s="111" t="s">
        <v>318</v>
      </c>
      <c r="E47" s="111" t="s">
        <v>410</v>
      </c>
      <c r="F47" s="111"/>
      <c r="G47" s="110">
        <f>G48</f>
        <v>50000</v>
      </c>
      <c r="H47" s="110">
        <f>H48</f>
        <v>50000</v>
      </c>
      <c r="I47" s="110">
        <f>I48</f>
        <v>50000</v>
      </c>
    </row>
    <row r="48" spans="1:9" ht="93.75" customHeight="1" x14ac:dyDescent="0.25">
      <c r="A48" s="140" t="s">
        <v>409</v>
      </c>
      <c r="B48" s="120">
        <v>914</v>
      </c>
      <c r="C48" s="64" t="s">
        <v>505</v>
      </c>
      <c r="D48" s="64" t="s">
        <v>318</v>
      </c>
      <c r="E48" s="64" t="s">
        <v>410</v>
      </c>
      <c r="F48" s="64" t="s">
        <v>370</v>
      </c>
      <c r="G48" s="114">
        <v>50000</v>
      </c>
      <c r="H48" s="114">
        <v>50000</v>
      </c>
      <c r="I48" s="114">
        <v>50000</v>
      </c>
    </row>
    <row r="49" spans="1:9" ht="51" customHeight="1" x14ac:dyDescent="0.25">
      <c r="A49" s="139" t="s">
        <v>73</v>
      </c>
      <c r="B49" s="107">
        <v>914</v>
      </c>
      <c r="C49" s="111" t="s">
        <v>505</v>
      </c>
      <c r="D49" s="111" t="s">
        <v>74</v>
      </c>
      <c r="E49" s="111"/>
      <c r="F49" s="111"/>
      <c r="G49" s="110">
        <f>G50+G51</f>
        <v>300000</v>
      </c>
      <c r="H49" s="110">
        <f>H50+H51</f>
        <v>300000</v>
      </c>
      <c r="I49" s="110">
        <f>I50+I51</f>
        <v>300000</v>
      </c>
    </row>
    <row r="50" spans="1:9" ht="124.5" customHeight="1" x14ac:dyDescent="0.25">
      <c r="A50" s="140" t="s">
        <v>201</v>
      </c>
      <c r="B50" s="120">
        <v>914</v>
      </c>
      <c r="C50" s="64" t="s">
        <v>505</v>
      </c>
      <c r="D50" s="64" t="s">
        <v>74</v>
      </c>
      <c r="E50" s="64" t="s">
        <v>413</v>
      </c>
      <c r="F50" s="64" t="s">
        <v>370</v>
      </c>
      <c r="G50" s="114">
        <v>260000</v>
      </c>
      <c r="H50" s="114">
        <v>260000</v>
      </c>
      <c r="I50" s="114">
        <v>260000</v>
      </c>
    </row>
    <row r="51" spans="1:9" ht="102" customHeight="1" x14ac:dyDescent="0.25">
      <c r="A51" s="140" t="s">
        <v>202</v>
      </c>
      <c r="B51" s="120">
        <v>914</v>
      </c>
      <c r="C51" s="64" t="s">
        <v>505</v>
      </c>
      <c r="D51" s="64" t="s">
        <v>74</v>
      </c>
      <c r="E51" s="64" t="s">
        <v>414</v>
      </c>
      <c r="F51" s="64" t="s">
        <v>370</v>
      </c>
      <c r="G51" s="114">
        <v>40000</v>
      </c>
      <c r="H51" s="114">
        <v>40000</v>
      </c>
      <c r="I51" s="114">
        <v>40000</v>
      </c>
    </row>
    <row r="52" spans="1:9" ht="27" customHeight="1" x14ac:dyDescent="0.25">
      <c r="A52" s="138" t="s">
        <v>103</v>
      </c>
      <c r="B52" s="120">
        <v>914</v>
      </c>
      <c r="C52" s="111" t="s">
        <v>363</v>
      </c>
      <c r="D52" s="64"/>
      <c r="E52" s="64"/>
      <c r="F52" s="64"/>
      <c r="G52" s="110">
        <f>G53+G57</f>
        <v>53632200</v>
      </c>
      <c r="H52" s="110">
        <f>H53+H57</f>
        <v>53794200</v>
      </c>
      <c r="I52" s="110">
        <f>I53+I57</f>
        <v>55081200</v>
      </c>
    </row>
    <row r="53" spans="1:9" ht="27" customHeight="1" x14ac:dyDescent="0.25">
      <c r="A53" s="138" t="s">
        <v>104</v>
      </c>
      <c r="B53" s="120">
        <v>914</v>
      </c>
      <c r="C53" s="111" t="s">
        <v>363</v>
      </c>
      <c r="D53" s="111" t="s">
        <v>367</v>
      </c>
      <c r="E53" s="64"/>
      <c r="F53" s="64"/>
      <c r="G53" s="110">
        <f>G56+G54+G55</f>
        <v>52932200</v>
      </c>
      <c r="H53" s="110">
        <f>H56+H54+H55</f>
        <v>53054200</v>
      </c>
      <c r="I53" s="110">
        <f>I56+I54+I55</f>
        <v>54331200</v>
      </c>
    </row>
    <row r="54" spans="1:9" ht="159" customHeight="1" x14ac:dyDescent="0.25">
      <c r="A54" s="142" t="s">
        <v>135</v>
      </c>
      <c r="B54" s="120">
        <v>914</v>
      </c>
      <c r="C54" s="64" t="s">
        <v>363</v>
      </c>
      <c r="D54" s="64" t="s">
        <v>367</v>
      </c>
      <c r="E54" s="64" t="s">
        <v>326</v>
      </c>
      <c r="F54" s="64" t="s">
        <v>370</v>
      </c>
      <c r="G54" s="114">
        <v>4590226.51</v>
      </c>
      <c r="H54" s="114">
        <v>4710000</v>
      </c>
      <c r="I54" s="114">
        <v>5987000</v>
      </c>
    </row>
    <row r="55" spans="1:9" ht="149.25" customHeight="1" x14ac:dyDescent="0.25">
      <c r="A55" s="142" t="s">
        <v>510</v>
      </c>
      <c r="B55" s="120">
        <v>914</v>
      </c>
      <c r="C55" s="64" t="s">
        <v>363</v>
      </c>
      <c r="D55" s="64" t="s">
        <v>367</v>
      </c>
      <c r="E55" s="64" t="s">
        <v>39</v>
      </c>
      <c r="F55" s="64" t="s">
        <v>370</v>
      </c>
      <c r="G55" s="114">
        <v>48284200</v>
      </c>
      <c r="H55" s="114">
        <v>48284200</v>
      </c>
      <c r="I55" s="114">
        <v>48284200</v>
      </c>
    </row>
    <row r="56" spans="1:9" ht="164.25" customHeight="1" x14ac:dyDescent="0.25">
      <c r="A56" s="142" t="s">
        <v>136</v>
      </c>
      <c r="B56" s="120">
        <v>914</v>
      </c>
      <c r="C56" s="64" t="s">
        <v>363</v>
      </c>
      <c r="D56" s="64" t="s">
        <v>367</v>
      </c>
      <c r="E56" s="64" t="s">
        <v>39</v>
      </c>
      <c r="F56" s="64" t="s">
        <v>370</v>
      </c>
      <c r="G56" s="114">
        <v>57773.49</v>
      </c>
      <c r="H56" s="114">
        <v>60000</v>
      </c>
      <c r="I56" s="114">
        <v>60000</v>
      </c>
    </row>
    <row r="57" spans="1:9" ht="37.5" customHeight="1" x14ac:dyDescent="0.25">
      <c r="A57" s="138" t="s">
        <v>105</v>
      </c>
      <c r="B57" s="120">
        <v>914</v>
      </c>
      <c r="C57" s="111" t="s">
        <v>363</v>
      </c>
      <c r="D57" s="111" t="s">
        <v>368</v>
      </c>
      <c r="E57" s="111"/>
      <c r="F57" s="111"/>
      <c r="G57" s="110">
        <f>G58+G64+G59+G63+G61+G62+G60</f>
        <v>700000</v>
      </c>
      <c r="H57" s="110">
        <f>H58+H64+H59+H63+H61+H62+H60</f>
        <v>740000</v>
      </c>
      <c r="I57" s="110">
        <f>I58+I64+I59+I63+I61+I62+I60</f>
        <v>750000</v>
      </c>
    </row>
    <row r="58" spans="1:9" ht="10.5" customHeight="1" x14ac:dyDescent="0.25">
      <c r="A58" s="142"/>
      <c r="B58" s="120">
        <v>914</v>
      </c>
      <c r="C58" s="64"/>
      <c r="D58" s="64"/>
      <c r="E58" s="64"/>
      <c r="F58" s="64"/>
      <c r="G58" s="114"/>
      <c r="H58" s="114"/>
      <c r="I58" s="114"/>
    </row>
    <row r="59" spans="1:9" ht="172.5" customHeight="1" x14ac:dyDescent="0.25">
      <c r="A59" s="143" t="s">
        <v>269</v>
      </c>
      <c r="B59" s="120">
        <v>914</v>
      </c>
      <c r="C59" s="64" t="s">
        <v>363</v>
      </c>
      <c r="D59" s="64" t="s">
        <v>368</v>
      </c>
      <c r="E59" s="64" t="s">
        <v>327</v>
      </c>
      <c r="F59" s="64" t="s">
        <v>370</v>
      </c>
      <c r="G59" s="114">
        <v>700000</v>
      </c>
      <c r="H59" s="114">
        <v>740000</v>
      </c>
      <c r="I59" s="114">
        <v>750000</v>
      </c>
    </row>
    <row r="60" spans="1:9" ht="162" customHeight="1" x14ac:dyDescent="0.25">
      <c r="A60" s="143" t="s">
        <v>380</v>
      </c>
      <c r="B60" s="120">
        <v>914</v>
      </c>
      <c r="C60" s="64" t="s">
        <v>363</v>
      </c>
      <c r="D60" s="64" t="s">
        <v>368</v>
      </c>
      <c r="E60" s="64" t="s">
        <v>327</v>
      </c>
      <c r="F60" s="64" t="s">
        <v>371</v>
      </c>
      <c r="G60" s="114">
        <v>0</v>
      </c>
      <c r="H60" s="114">
        <v>0</v>
      </c>
      <c r="I60" s="114">
        <v>0</v>
      </c>
    </row>
    <row r="61" spans="1:9" ht="176.25" customHeight="1" x14ac:dyDescent="0.25">
      <c r="A61" s="143" t="s">
        <v>54</v>
      </c>
      <c r="B61" s="120">
        <v>914</v>
      </c>
      <c r="C61" s="64" t="s">
        <v>363</v>
      </c>
      <c r="D61" s="64" t="s">
        <v>368</v>
      </c>
      <c r="E61" s="64" t="s">
        <v>40</v>
      </c>
      <c r="F61" s="64" t="s">
        <v>371</v>
      </c>
      <c r="G61" s="114">
        <v>0</v>
      </c>
      <c r="H61" s="114">
        <v>0</v>
      </c>
      <c r="I61" s="114">
        <v>0</v>
      </c>
    </row>
    <row r="62" spans="1:9" ht="11.25" customHeight="1" x14ac:dyDescent="0.25">
      <c r="A62" s="143"/>
      <c r="B62" s="120"/>
      <c r="C62" s="64"/>
      <c r="D62" s="64"/>
      <c r="E62" s="64"/>
      <c r="F62" s="64"/>
      <c r="G62" s="114"/>
      <c r="H62" s="114"/>
      <c r="I62" s="114"/>
    </row>
    <row r="63" spans="1:9" ht="6.75" customHeight="1" x14ac:dyDescent="0.25">
      <c r="A63" s="142"/>
      <c r="B63" s="120"/>
      <c r="C63" s="64"/>
      <c r="D63" s="64"/>
      <c r="E63" s="64"/>
      <c r="F63" s="64"/>
      <c r="G63" s="114"/>
      <c r="H63" s="114"/>
      <c r="I63" s="114"/>
    </row>
    <row r="64" spans="1:9" ht="9" hidden="1" customHeight="1" x14ac:dyDescent="0.25">
      <c r="A64" s="142"/>
      <c r="B64" s="120"/>
      <c r="C64" s="64"/>
      <c r="D64" s="64"/>
      <c r="E64" s="64"/>
      <c r="F64" s="64"/>
      <c r="G64" s="114"/>
      <c r="H64" s="114"/>
      <c r="I64" s="114"/>
    </row>
    <row r="65" spans="1:9" x14ac:dyDescent="0.25">
      <c r="A65" s="138" t="s">
        <v>106</v>
      </c>
      <c r="B65" s="120">
        <v>914</v>
      </c>
      <c r="C65" s="111" t="s">
        <v>369</v>
      </c>
      <c r="D65" s="111"/>
      <c r="E65" s="111"/>
      <c r="F65" s="111"/>
      <c r="G65" s="110">
        <f>G66+G73+G81</f>
        <v>37539429</v>
      </c>
      <c r="H65" s="110">
        <f>H66+H73+H81</f>
        <v>17279534</v>
      </c>
      <c r="I65" s="110">
        <f>I66+I73+I81</f>
        <v>24483534</v>
      </c>
    </row>
    <row r="66" spans="1:9" ht="27" customHeight="1" x14ac:dyDescent="0.25">
      <c r="A66" s="138" t="s">
        <v>107</v>
      </c>
      <c r="B66" s="120">
        <v>914</v>
      </c>
      <c r="C66" s="111" t="s">
        <v>369</v>
      </c>
      <c r="D66" s="111" t="s">
        <v>504</v>
      </c>
      <c r="E66" s="111"/>
      <c r="F66" s="111"/>
      <c r="G66" s="110">
        <f>G67+G68+G69+G70+G71+G72</f>
        <v>1200000</v>
      </c>
      <c r="H66" s="110">
        <f>H67+H68+H69+H70+H71+H72</f>
        <v>810000</v>
      </c>
      <c r="I66" s="110">
        <f>I67+I68+I69+I70+I71+I72</f>
        <v>810000</v>
      </c>
    </row>
    <row r="67" spans="1:9" ht="145.5" customHeight="1" x14ac:dyDescent="0.25">
      <c r="A67" s="142" t="s">
        <v>498</v>
      </c>
      <c r="B67" s="120">
        <v>914</v>
      </c>
      <c r="C67" s="64" t="s">
        <v>369</v>
      </c>
      <c r="D67" s="64" t="s">
        <v>504</v>
      </c>
      <c r="E67" s="64" t="s">
        <v>328</v>
      </c>
      <c r="F67" s="64" t="s">
        <v>361</v>
      </c>
      <c r="G67" s="114">
        <v>0</v>
      </c>
      <c r="H67" s="114">
        <v>0</v>
      </c>
      <c r="I67" s="114">
        <v>0</v>
      </c>
    </row>
    <row r="68" spans="1:9" ht="173.25" customHeight="1" x14ac:dyDescent="0.25">
      <c r="A68" s="142" t="s">
        <v>253</v>
      </c>
      <c r="B68" s="120">
        <v>914</v>
      </c>
      <c r="C68" s="64" t="s">
        <v>369</v>
      </c>
      <c r="D68" s="64" t="s">
        <v>504</v>
      </c>
      <c r="E68" s="64" t="s">
        <v>329</v>
      </c>
      <c r="F68" s="64" t="s">
        <v>370</v>
      </c>
      <c r="G68" s="114">
        <v>300000</v>
      </c>
      <c r="H68" s="114">
        <v>310000</v>
      </c>
      <c r="I68" s="114">
        <v>310000</v>
      </c>
    </row>
    <row r="69" spans="1:9" ht="164.25" customHeight="1" x14ac:dyDescent="0.25">
      <c r="A69" s="142" t="s">
        <v>192</v>
      </c>
      <c r="B69" s="120">
        <v>914</v>
      </c>
      <c r="C69" s="64" t="s">
        <v>369</v>
      </c>
      <c r="D69" s="64" t="s">
        <v>504</v>
      </c>
      <c r="E69" s="64" t="s">
        <v>330</v>
      </c>
      <c r="F69" s="64" t="s">
        <v>371</v>
      </c>
      <c r="G69" s="114">
        <v>0</v>
      </c>
      <c r="H69" s="114">
        <v>0</v>
      </c>
      <c r="I69" s="114">
        <v>0</v>
      </c>
    </row>
    <row r="70" spans="1:9" ht="162" customHeight="1" x14ac:dyDescent="0.25">
      <c r="A70" s="142" t="s">
        <v>217</v>
      </c>
      <c r="B70" s="120">
        <v>914</v>
      </c>
      <c r="C70" s="64" t="s">
        <v>369</v>
      </c>
      <c r="D70" s="64" t="s">
        <v>504</v>
      </c>
      <c r="E70" s="64" t="s">
        <v>65</v>
      </c>
      <c r="F70" s="64" t="s">
        <v>371</v>
      </c>
      <c r="G70" s="114">
        <v>0</v>
      </c>
      <c r="H70" s="114">
        <v>0</v>
      </c>
      <c r="I70" s="114">
        <v>0</v>
      </c>
    </row>
    <row r="71" spans="1:9" ht="165.75" customHeight="1" x14ac:dyDescent="0.25">
      <c r="A71" s="142" t="s">
        <v>216</v>
      </c>
      <c r="B71" s="120">
        <v>914</v>
      </c>
      <c r="C71" s="64" t="s">
        <v>369</v>
      </c>
      <c r="D71" s="64" t="s">
        <v>504</v>
      </c>
      <c r="E71" s="64" t="s">
        <v>65</v>
      </c>
      <c r="F71" s="64" t="s">
        <v>371</v>
      </c>
      <c r="G71" s="114">
        <v>0</v>
      </c>
      <c r="H71" s="114">
        <v>0</v>
      </c>
      <c r="I71" s="114">
        <v>0</v>
      </c>
    </row>
    <row r="72" spans="1:9" ht="180.75" customHeight="1" x14ac:dyDescent="0.25">
      <c r="A72" s="142" t="s">
        <v>254</v>
      </c>
      <c r="B72" s="120">
        <v>914</v>
      </c>
      <c r="C72" s="64" t="s">
        <v>369</v>
      </c>
      <c r="D72" s="64" t="s">
        <v>504</v>
      </c>
      <c r="E72" s="64" t="s">
        <v>331</v>
      </c>
      <c r="F72" s="64" t="s">
        <v>370</v>
      </c>
      <c r="G72" s="114">
        <v>900000</v>
      </c>
      <c r="H72" s="114">
        <v>500000</v>
      </c>
      <c r="I72" s="114">
        <v>500000</v>
      </c>
    </row>
    <row r="73" spans="1:9" ht="24" customHeight="1" x14ac:dyDescent="0.25">
      <c r="A73" s="144" t="s">
        <v>472</v>
      </c>
      <c r="B73" s="120">
        <v>914</v>
      </c>
      <c r="C73" s="111" t="s">
        <v>369</v>
      </c>
      <c r="D73" s="111" t="s">
        <v>366</v>
      </c>
      <c r="E73" s="111"/>
      <c r="F73" s="111"/>
      <c r="G73" s="110">
        <f>G74+G75+G76+G77+G79+G78+G80</f>
        <v>2100000</v>
      </c>
      <c r="H73" s="110">
        <f>H74+H75+H76+H77+H79+H78+H80</f>
        <v>2200000</v>
      </c>
      <c r="I73" s="110">
        <f>I74+I75+I76+I77+I79+I78+I80</f>
        <v>2300000</v>
      </c>
    </row>
    <row r="74" spans="1:9" ht="165" customHeight="1" x14ac:dyDescent="0.25">
      <c r="A74" s="143" t="s">
        <v>41</v>
      </c>
      <c r="B74" s="120">
        <v>914</v>
      </c>
      <c r="C74" s="64" t="s">
        <v>369</v>
      </c>
      <c r="D74" s="64" t="s">
        <v>366</v>
      </c>
      <c r="E74" s="64" t="s">
        <v>332</v>
      </c>
      <c r="F74" s="64" t="s">
        <v>370</v>
      </c>
      <c r="G74" s="114">
        <v>800000</v>
      </c>
      <c r="H74" s="114">
        <v>800000</v>
      </c>
      <c r="I74" s="114">
        <v>900000</v>
      </c>
    </row>
    <row r="75" spans="1:9" ht="168.75" customHeight="1" x14ac:dyDescent="0.25">
      <c r="A75" s="143" t="s">
        <v>42</v>
      </c>
      <c r="B75" s="120">
        <v>914</v>
      </c>
      <c r="C75" s="64" t="s">
        <v>369</v>
      </c>
      <c r="D75" s="64" t="s">
        <v>366</v>
      </c>
      <c r="E75" s="64" t="s">
        <v>333</v>
      </c>
      <c r="F75" s="64" t="s">
        <v>370</v>
      </c>
      <c r="G75" s="114">
        <v>700000</v>
      </c>
      <c r="H75" s="114">
        <v>800000</v>
      </c>
      <c r="I75" s="114">
        <v>800000</v>
      </c>
    </row>
    <row r="76" spans="1:9" ht="182.25" customHeight="1" x14ac:dyDescent="0.25">
      <c r="A76" s="143" t="s">
        <v>43</v>
      </c>
      <c r="B76" s="120">
        <v>914</v>
      </c>
      <c r="C76" s="64" t="s">
        <v>369</v>
      </c>
      <c r="D76" s="64" t="s">
        <v>366</v>
      </c>
      <c r="E76" s="64" t="s">
        <v>333</v>
      </c>
      <c r="F76" s="64" t="s">
        <v>370</v>
      </c>
      <c r="G76" s="114">
        <v>0</v>
      </c>
      <c r="H76" s="114">
        <v>0</v>
      </c>
      <c r="I76" s="114">
        <v>0</v>
      </c>
    </row>
    <row r="77" spans="1:9" ht="177" customHeight="1" x14ac:dyDescent="0.25">
      <c r="A77" s="143" t="s">
        <v>44</v>
      </c>
      <c r="B77" s="120">
        <v>914</v>
      </c>
      <c r="C77" s="64" t="s">
        <v>369</v>
      </c>
      <c r="D77" s="64" t="s">
        <v>366</v>
      </c>
      <c r="E77" s="64" t="s">
        <v>334</v>
      </c>
      <c r="F77" s="64" t="s">
        <v>370</v>
      </c>
      <c r="G77" s="114">
        <v>400000</v>
      </c>
      <c r="H77" s="114">
        <v>400000</v>
      </c>
      <c r="I77" s="114">
        <v>400000</v>
      </c>
    </row>
    <row r="78" spans="1:9" ht="166.5" customHeight="1" x14ac:dyDescent="0.25">
      <c r="A78" s="143" t="s">
        <v>193</v>
      </c>
      <c r="B78" s="120">
        <v>914</v>
      </c>
      <c r="C78" s="64" t="s">
        <v>369</v>
      </c>
      <c r="D78" s="64" t="s">
        <v>369</v>
      </c>
      <c r="E78" s="64" t="s">
        <v>194</v>
      </c>
      <c r="F78" s="64" t="s">
        <v>371</v>
      </c>
      <c r="G78" s="114">
        <v>0</v>
      </c>
      <c r="H78" s="114">
        <v>0</v>
      </c>
      <c r="I78" s="114">
        <v>0</v>
      </c>
    </row>
    <row r="79" spans="1:9" ht="174.75" customHeight="1" x14ac:dyDescent="0.25">
      <c r="A79" s="143" t="s">
        <v>45</v>
      </c>
      <c r="B79" s="120">
        <v>914</v>
      </c>
      <c r="C79" s="64" t="s">
        <v>369</v>
      </c>
      <c r="D79" s="64" t="s">
        <v>366</v>
      </c>
      <c r="E79" s="64" t="s">
        <v>335</v>
      </c>
      <c r="F79" s="64" t="s">
        <v>370</v>
      </c>
      <c r="G79" s="114">
        <v>200000</v>
      </c>
      <c r="H79" s="114">
        <v>200000</v>
      </c>
      <c r="I79" s="114">
        <v>200000</v>
      </c>
    </row>
    <row r="80" spans="1:9" ht="175.5" customHeight="1" x14ac:dyDescent="0.25">
      <c r="A80" s="152" t="s">
        <v>218</v>
      </c>
      <c r="B80" s="107">
        <v>914</v>
      </c>
      <c r="C80" s="111" t="s">
        <v>369</v>
      </c>
      <c r="D80" s="111" t="s">
        <v>366</v>
      </c>
      <c r="E80" s="111" t="s">
        <v>219</v>
      </c>
      <c r="F80" s="111" t="s">
        <v>220</v>
      </c>
      <c r="G80" s="110">
        <v>0</v>
      </c>
      <c r="H80" s="110">
        <v>0</v>
      </c>
      <c r="I80" s="110">
        <v>0</v>
      </c>
    </row>
    <row r="81" spans="1:9" ht="27" customHeight="1" x14ac:dyDescent="0.25">
      <c r="A81" s="138" t="s">
        <v>108</v>
      </c>
      <c r="B81" s="120">
        <v>914</v>
      </c>
      <c r="C81" s="111" t="s">
        <v>369</v>
      </c>
      <c r="D81" s="111" t="s">
        <v>505</v>
      </c>
      <c r="E81" s="111"/>
      <c r="F81" s="111"/>
      <c r="G81" s="110">
        <f>G82+G83+G84+G85+G86+G87+G88+G95+G89+G90+G91+G92+G93+G94</f>
        <v>34239429</v>
      </c>
      <c r="H81" s="110">
        <f>H82+H83+H84+H85+H86+H88+H94+H95+H87+H89+H90+H91+H92+H93</f>
        <v>14269534</v>
      </c>
      <c r="I81" s="110">
        <f>I82+I83+I84+I85+I86+I88+I94+I95+I87+I89+I90+I91+I92+I93</f>
        <v>21373534</v>
      </c>
    </row>
    <row r="82" spans="1:9" ht="146.25" customHeight="1" x14ac:dyDescent="0.25">
      <c r="A82" s="142" t="s">
        <v>53</v>
      </c>
      <c r="B82" s="120">
        <v>914</v>
      </c>
      <c r="C82" s="64" t="s">
        <v>369</v>
      </c>
      <c r="D82" s="64" t="s">
        <v>505</v>
      </c>
      <c r="E82" s="64" t="s">
        <v>336</v>
      </c>
      <c r="F82" s="64" t="s">
        <v>370</v>
      </c>
      <c r="G82" s="114">
        <v>2382000</v>
      </c>
      <c r="H82" s="114">
        <v>2532000</v>
      </c>
      <c r="I82" s="114">
        <v>2582000</v>
      </c>
    </row>
    <row r="83" spans="1:9" ht="158.25" customHeight="1" x14ac:dyDescent="0.25">
      <c r="A83" s="142" t="s">
        <v>255</v>
      </c>
      <c r="B83" s="120">
        <v>914</v>
      </c>
      <c r="C83" s="64" t="s">
        <v>369</v>
      </c>
      <c r="D83" s="64" t="s">
        <v>505</v>
      </c>
      <c r="E83" s="64" t="s">
        <v>46</v>
      </c>
      <c r="F83" s="64" t="s">
        <v>370</v>
      </c>
      <c r="G83" s="114">
        <v>674334</v>
      </c>
      <c r="H83" s="114">
        <v>674334</v>
      </c>
      <c r="I83" s="114">
        <v>674334</v>
      </c>
    </row>
    <row r="84" spans="1:9" ht="148.5" customHeight="1" x14ac:dyDescent="0.25">
      <c r="A84" s="142" t="s">
        <v>271</v>
      </c>
      <c r="B84" s="120">
        <v>914</v>
      </c>
      <c r="C84" s="64" t="s">
        <v>369</v>
      </c>
      <c r="D84" s="64" t="s">
        <v>505</v>
      </c>
      <c r="E84" s="64" t="s">
        <v>337</v>
      </c>
      <c r="F84" s="64" t="s">
        <v>370</v>
      </c>
      <c r="G84" s="114">
        <v>550000</v>
      </c>
      <c r="H84" s="114">
        <v>600000</v>
      </c>
      <c r="I84" s="114">
        <v>600000</v>
      </c>
    </row>
    <row r="85" spans="1:9" ht="154.5" customHeight="1" x14ac:dyDescent="0.25">
      <c r="A85" s="142" t="s">
        <v>270</v>
      </c>
      <c r="B85" s="120">
        <v>914</v>
      </c>
      <c r="C85" s="64" t="s">
        <v>369</v>
      </c>
      <c r="D85" s="64" t="s">
        <v>505</v>
      </c>
      <c r="E85" s="64" t="s">
        <v>338</v>
      </c>
      <c r="F85" s="64" t="s">
        <v>370</v>
      </c>
      <c r="G85" s="114">
        <v>700000</v>
      </c>
      <c r="H85" s="114">
        <v>650000</v>
      </c>
      <c r="I85" s="114">
        <v>650000</v>
      </c>
    </row>
    <row r="86" spans="1:9" ht="169.5" customHeight="1" x14ac:dyDescent="0.25">
      <c r="A86" s="142" t="s">
        <v>221</v>
      </c>
      <c r="B86" s="120">
        <v>914</v>
      </c>
      <c r="C86" s="64" t="s">
        <v>369</v>
      </c>
      <c r="D86" s="64" t="s">
        <v>505</v>
      </c>
      <c r="E86" s="64" t="s">
        <v>222</v>
      </c>
      <c r="F86" s="64" t="s">
        <v>370</v>
      </c>
      <c r="G86" s="114">
        <v>0</v>
      </c>
      <c r="H86" s="114">
        <v>0</v>
      </c>
      <c r="I86" s="114">
        <v>0</v>
      </c>
    </row>
    <row r="87" spans="1:9" ht="173.25" customHeight="1" x14ac:dyDescent="0.25">
      <c r="A87" s="142" t="s">
        <v>223</v>
      </c>
      <c r="B87" s="120">
        <v>914</v>
      </c>
      <c r="C87" s="64" t="s">
        <v>369</v>
      </c>
      <c r="D87" s="64" t="s">
        <v>505</v>
      </c>
      <c r="E87" s="64" t="s">
        <v>222</v>
      </c>
      <c r="F87" s="64" t="s">
        <v>370</v>
      </c>
      <c r="G87" s="114">
        <v>0</v>
      </c>
      <c r="H87" s="114">
        <v>0</v>
      </c>
      <c r="I87" s="114">
        <v>0</v>
      </c>
    </row>
    <row r="88" spans="1:9" ht="170.25" customHeight="1" x14ac:dyDescent="0.25">
      <c r="A88" s="142" t="s">
        <v>237</v>
      </c>
      <c r="B88" s="120">
        <v>914</v>
      </c>
      <c r="C88" s="64" t="s">
        <v>369</v>
      </c>
      <c r="D88" s="64" t="s">
        <v>505</v>
      </c>
      <c r="E88" s="64" t="s">
        <v>339</v>
      </c>
      <c r="F88" s="64" t="s">
        <v>466</v>
      </c>
      <c r="G88" s="114">
        <v>9426505</v>
      </c>
      <c r="H88" s="114">
        <v>9813200</v>
      </c>
      <c r="I88" s="114">
        <v>8037700</v>
      </c>
    </row>
    <row r="89" spans="1:9" ht="103.5" customHeight="1" x14ac:dyDescent="0.25">
      <c r="A89" s="142" t="s">
        <v>238</v>
      </c>
      <c r="B89" s="120">
        <v>914</v>
      </c>
      <c r="C89" s="64" t="s">
        <v>369</v>
      </c>
      <c r="D89" s="64" t="s">
        <v>505</v>
      </c>
      <c r="E89" s="64" t="s">
        <v>239</v>
      </c>
      <c r="F89" s="64" t="s">
        <v>370</v>
      </c>
      <c r="G89" s="114">
        <v>577495</v>
      </c>
      <c r="H89" s="114">
        <v>0</v>
      </c>
      <c r="I89" s="114">
        <v>0</v>
      </c>
    </row>
    <row r="90" spans="1:9" ht="83.25" customHeight="1" x14ac:dyDescent="0.25">
      <c r="A90" s="142" t="s">
        <v>240</v>
      </c>
      <c r="B90" s="120">
        <v>914</v>
      </c>
      <c r="C90" s="64" t="s">
        <v>369</v>
      </c>
      <c r="D90" s="64" t="s">
        <v>505</v>
      </c>
      <c r="E90" s="64" t="s">
        <v>239</v>
      </c>
      <c r="F90" s="64" t="s">
        <v>370</v>
      </c>
      <c r="G90" s="114">
        <v>577495</v>
      </c>
      <c r="H90" s="114">
        <v>0</v>
      </c>
      <c r="I90" s="114">
        <v>0</v>
      </c>
    </row>
    <row r="91" spans="1:9" ht="67.5" customHeight="1" x14ac:dyDescent="0.25">
      <c r="A91" s="142" t="s">
        <v>235</v>
      </c>
      <c r="B91" s="120">
        <v>914</v>
      </c>
      <c r="C91" s="64" t="s">
        <v>369</v>
      </c>
      <c r="D91" s="64" t="s">
        <v>505</v>
      </c>
      <c r="E91" s="64" t="s">
        <v>234</v>
      </c>
      <c r="F91" s="64" t="s">
        <v>370</v>
      </c>
      <c r="G91" s="114">
        <v>2645900</v>
      </c>
      <c r="H91" s="114">
        <v>0</v>
      </c>
      <c r="I91" s="114">
        <v>0</v>
      </c>
    </row>
    <row r="92" spans="1:9" ht="67.5" customHeight="1" x14ac:dyDescent="0.25">
      <c r="A92" s="142" t="s">
        <v>236</v>
      </c>
      <c r="B92" s="120">
        <v>914</v>
      </c>
      <c r="C92" s="64" t="s">
        <v>369</v>
      </c>
      <c r="D92" s="64" t="s">
        <v>505</v>
      </c>
      <c r="E92" s="64" t="s">
        <v>234</v>
      </c>
      <c r="F92" s="64" t="s">
        <v>370</v>
      </c>
      <c r="G92" s="114">
        <v>200000</v>
      </c>
      <c r="H92" s="114">
        <v>0</v>
      </c>
      <c r="I92" s="114">
        <v>0</v>
      </c>
    </row>
    <row r="93" spans="1:9" ht="74.25" customHeight="1" x14ac:dyDescent="0.25">
      <c r="A93" s="142" t="s">
        <v>233</v>
      </c>
      <c r="B93" s="120">
        <v>914</v>
      </c>
      <c r="C93" s="64" t="s">
        <v>369</v>
      </c>
      <c r="D93" s="64" t="s">
        <v>505</v>
      </c>
      <c r="E93" s="64" t="s">
        <v>232</v>
      </c>
      <c r="F93" s="64" t="s">
        <v>370</v>
      </c>
      <c r="G93" s="114">
        <v>0</v>
      </c>
      <c r="H93" s="114">
        <v>0</v>
      </c>
      <c r="I93" s="114">
        <v>8829500</v>
      </c>
    </row>
    <row r="94" spans="1:9" ht="97.5" customHeight="1" x14ac:dyDescent="0.25">
      <c r="A94" s="143" t="s">
        <v>231</v>
      </c>
      <c r="B94" s="120">
        <v>914</v>
      </c>
      <c r="C94" s="64" t="s">
        <v>369</v>
      </c>
      <c r="D94" s="64" t="s">
        <v>505</v>
      </c>
      <c r="E94" s="64" t="s">
        <v>18</v>
      </c>
      <c r="F94" s="64" t="s">
        <v>370</v>
      </c>
      <c r="G94" s="114">
        <v>16005700</v>
      </c>
      <c r="H94" s="114">
        <v>0</v>
      </c>
      <c r="I94" s="114">
        <v>0</v>
      </c>
    </row>
    <row r="95" spans="1:9" ht="94.5" customHeight="1" x14ac:dyDescent="0.25">
      <c r="A95" s="143" t="s">
        <v>230</v>
      </c>
      <c r="B95" s="120">
        <v>914</v>
      </c>
      <c r="C95" s="64" t="s">
        <v>369</v>
      </c>
      <c r="D95" s="64" t="s">
        <v>505</v>
      </c>
      <c r="E95" s="64" t="s">
        <v>18</v>
      </c>
      <c r="F95" s="64" t="s">
        <v>370</v>
      </c>
      <c r="G95" s="114">
        <v>500000</v>
      </c>
      <c r="H95" s="114">
        <v>0</v>
      </c>
      <c r="I95" s="114">
        <v>0</v>
      </c>
    </row>
    <row r="96" spans="1:9" ht="31.5" x14ac:dyDescent="0.25">
      <c r="A96" s="138" t="s">
        <v>109</v>
      </c>
      <c r="B96" s="120">
        <v>914</v>
      </c>
      <c r="C96" s="111" t="s">
        <v>372</v>
      </c>
      <c r="D96" s="111"/>
      <c r="E96" s="111"/>
      <c r="F96" s="111"/>
      <c r="G96" s="110">
        <f>G97+G100+G98+G99</f>
        <v>2700000</v>
      </c>
      <c r="H96" s="110">
        <f>H97+H100+H98+H99</f>
        <v>2800000</v>
      </c>
      <c r="I96" s="110">
        <f>I97+I100+I98+I99</f>
        <v>2850000</v>
      </c>
    </row>
    <row r="97" spans="1:9" ht="127.5" customHeight="1" x14ac:dyDescent="0.25">
      <c r="A97" s="140" t="s">
        <v>47</v>
      </c>
      <c r="B97" s="120">
        <v>914</v>
      </c>
      <c r="C97" s="64" t="s">
        <v>372</v>
      </c>
      <c r="D97" s="64" t="s">
        <v>504</v>
      </c>
      <c r="E97" s="64" t="s">
        <v>340</v>
      </c>
      <c r="F97" s="64" t="s">
        <v>370</v>
      </c>
      <c r="G97" s="114">
        <v>500000</v>
      </c>
      <c r="H97" s="114">
        <v>500000</v>
      </c>
      <c r="I97" s="114">
        <v>550000</v>
      </c>
    </row>
    <row r="98" spans="1:9" ht="111" customHeight="1" x14ac:dyDescent="0.25">
      <c r="A98" s="145" t="s">
        <v>48</v>
      </c>
      <c r="B98" s="120">
        <v>914</v>
      </c>
      <c r="C98" s="64" t="s">
        <v>372</v>
      </c>
      <c r="D98" s="64" t="s">
        <v>504</v>
      </c>
      <c r="E98" s="64" t="s">
        <v>341</v>
      </c>
      <c r="F98" s="64" t="s">
        <v>102</v>
      </c>
      <c r="G98" s="114">
        <v>2200000</v>
      </c>
      <c r="H98" s="114">
        <v>2300000</v>
      </c>
      <c r="I98" s="114">
        <v>2300000</v>
      </c>
    </row>
    <row r="99" spans="1:9" ht="8.25" customHeight="1" x14ac:dyDescent="0.25">
      <c r="A99" s="140"/>
      <c r="B99" s="120"/>
      <c r="C99" s="64"/>
      <c r="D99" s="64"/>
      <c r="E99" s="64"/>
      <c r="F99" s="64"/>
      <c r="G99" s="114"/>
      <c r="H99" s="114"/>
      <c r="I99" s="114"/>
    </row>
    <row r="100" spans="1:9" ht="4.5" customHeight="1" x14ac:dyDescent="0.25">
      <c r="A100" s="140"/>
      <c r="B100" s="120"/>
      <c r="C100" s="64"/>
      <c r="D100" s="64"/>
      <c r="E100" s="64"/>
      <c r="F100" s="64"/>
      <c r="G100" s="114"/>
      <c r="H100" s="114"/>
      <c r="I100" s="114"/>
    </row>
    <row r="101" spans="1:9" x14ac:dyDescent="0.25">
      <c r="A101" s="138" t="s">
        <v>110</v>
      </c>
      <c r="B101" s="120">
        <v>914</v>
      </c>
      <c r="C101" s="121" t="s">
        <v>318</v>
      </c>
      <c r="D101" s="121"/>
      <c r="E101" s="121"/>
      <c r="F101" s="121"/>
      <c r="G101" s="122">
        <f>G102+G104</f>
        <v>1380000</v>
      </c>
      <c r="H101" s="122">
        <f>H102+H104</f>
        <v>1185000</v>
      </c>
      <c r="I101" s="122">
        <f>I102+I104</f>
        <v>1040000</v>
      </c>
    </row>
    <row r="102" spans="1:9" ht="21.75" customHeight="1" x14ac:dyDescent="0.25">
      <c r="A102" s="138" t="s">
        <v>111</v>
      </c>
      <c r="B102" s="120">
        <v>914</v>
      </c>
      <c r="C102" s="121" t="s">
        <v>318</v>
      </c>
      <c r="D102" s="121" t="s">
        <v>504</v>
      </c>
      <c r="E102" s="121"/>
      <c r="F102" s="121"/>
      <c r="G102" s="122">
        <f>G103</f>
        <v>380000</v>
      </c>
      <c r="H102" s="122">
        <f>H103</f>
        <v>385000</v>
      </c>
      <c r="I102" s="122">
        <f>I103</f>
        <v>390000</v>
      </c>
    </row>
    <row r="103" spans="1:9" ht="88.5" customHeight="1" x14ac:dyDescent="0.25">
      <c r="A103" s="140" t="s">
        <v>49</v>
      </c>
      <c r="B103" s="120">
        <v>914</v>
      </c>
      <c r="C103" s="123" t="s">
        <v>318</v>
      </c>
      <c r="D103" s="123" t="s">
        <v>504</v>
      </c>
      <c r="E103" s="64" t="s">
        <v>342</v>
      </c>
      <c r="F103" s="123" t="s">
        <v>319</v>
      </c>
      <c r="G103" s="124">
        <v>380000</v>
      </c>
      <c r="H103" s="124">
        <v>385000</v>
      </c>
      <c r="I103" s="124">
        <v>390000</v>
      </c>
    </row>
    <row r="104" spans="1:9" ht="21.75" customHeight="1" x14ac:dyDescent="0.25">
      <c r="A104" s="138" t="s">
        <v>467</v>
      </c>
      <c r="B104" s="120">
        <v>914</v>
      </c>
      <c r="C104" s="121" t="s">
        <v>318</v>
      </c>
      <c r="D104" s="121" t="s">
        <v>505</v>
      </c>
      <c r="E104" s="121"/>
      <c r="F104" s="121"/>
      <c r="G104" s="122">
        <f>G105+G106</f>
        <v>1000000</v>
      </c>
      <c r="H104" s="122">
        <f>H105+H106</f>
        <v>800000</v>
      </c>
      <c r="I104" s="122">
        <f>I105+I106</f>
        <v>650000</v>
      </c>
    </row>
    <row r="105" spans="1:9" ht="156" customHeight="1" x14ac:dyDescent="0.25">
      <c r="A105" s="145" t="s">
        <v>50</v>
      </c>
      <c r="B105" s="120">
        <v>914</v>
      </c>
      <c r="C105" s="123" t="s">
        <v>318</v>
      </c>
      <c r="D105" s="123" t="s">
        <v>505</v>
      </c>
      <c r="E105" s="64" t="s">
        <v>343</v>
      </c>
      <c r="F105" s="123" t="s">
        <v>370</v>
      </c>
      <c r="G105" s="124">
        <v>900000</v>
      </c>
      <c r="H105" s="124">
        <v>700000</v>
      </c>
      <c r="I105" s="124">
        <v>550000</v>
      </c>
    </row>
    <row r="106" spans="1:9" ht="140.25" customHeight="1" x14ac:dyDescent="0.25">
      <c r="A106" s="145" t="s">
        <v>51</v>
      </c>
      <c r="B106" s="120">
        <v>914</v>
      </c>
      <c r="C106" s="123" t="s">
        <v>318</v>
      </c>
      <c r="D106" s="123" t="s">
        <v>505</v>
      </c>
      <c r="E106" s="64" t="s">
        <v>373</v>
      </c>
      <c r="F106" s="123" t="s">
        <v>319</v>
      </c>
      <c r="G106" s="124">
        <v>100000</v>
      </c>
      <c r="H106" s="124">
        <v>100000</v>
      </c>
      <c r="I106" s="124">
        <v>100000</v>
      </c>
    </row>
    <row r="107" spans="1:9" ht="40.5" customHeight="1" x14ac:dyDescent="0.25">
      <c r="A107" s="138" t="s">
        <v>198</v>
      </c>
      <c r="B107" s="107">
        <v>914</v>
      </c>
      <c r="C107" s="121" t="s">
        <v>470</v>
      </c>
      <c r="D107" s="121"/>
      <c r="E107" s="111"/>
      <c r="F107" s="121"/>
      <c r="G107" s="122">
        <f>G108+G111</f>
        <v>159523100</v>
      </c>
      <c r="H107" s="122">
        <f>H108+H111</f>
        <v>750000</v>
      </c>
      <c r="I107" s="122">
        <f>I108+I111</f>
        <v>750000</v>
      </c>
    </row>
    <row r="108" spans="1:9" ht="21.75" customHeight="1" x14ac:dyDescent="0.25">
      <c r="A108" s="138" t="s">
        <v>199</v>
      </c>
      <c r="B108" s="120">
        <v>914</v>
      </c>
      <c r="C108" s="121" t="s">
        <v>470</v>
      </c>
      <c r="D108" s="121" t="s">
        <v>366</v>
      </c>
      <c r="E108" s="111"/>
      <c r="F108" s="121"/>
      <c r="G108" s="122">
        <f>G109+G110</f>
        <v>360000</v>
      </c>
      <c r="H108" s="122">
        <f>H109+H110</f>
        <v>650000</v>
      </c>
      <c r="I108" s="122">
        <f>I109+I110</f>
        <v>750000</v>
      </c>
    </row>
    <row r="109" spans="1:9" ht="123.75" customHeight="1" x14ac:dyDescent="0.25">
      <c r="A109" s="145" t="s">
        <v>293</v>
      </c>
      <c r="B109" s="120">
        <v>914</v>
      </c>
      <c r="C109" s="123" t="s">
        <v>470</v>
      </c>
      <c r="D109" s="123" t="s">
        <v>366</v>
      </c>
      <c r="E109" s="64" t="s">
        <v>345</v>
      </c>
      <c r="F109" s="123" t="s">
        <v>370</v>
      </c>
      <c r="G109" s="124">
        <v>360000</v>
      </c>
      <c r="H109" s="124">
        <v>650000</v>
      </c>
      <c r="I109" s="124">
        <v>750000</v>
      </c>
    </row>
    <row r="110" spans="1:9" ht="128.25" customHeight="1" x14ac:dyDescent="0.25">
      <c r="A110" s="145" t="s">
        <v>256</v>
      </c>
      <c r="B110" s="120">
        <v>914</v>
      </c>
      <c r="C110" s="123" t="s">
        <v>470</v>
      </c>
      <c r="D110" s="123" t="s">
        <v>366</v>
      </c>
      <c r="E110" s="64" t="s">
        <v>346</v>
      </c>
      <c r="F110" s="123" t="s">
        <v>102</v>
      </c>
      <c r="G110" s="124">
        <v>0</v>
      </c>
      <c r="H110" s="124">
        <v>0</v>
      </c>
      <c r="I110" s="124">
        <v>0</v>
      </c>
    </row>
    <row r="111" spans="1:9" ht="45.75" customHeight="1" x14ac:dyDescent="0.25">
      <c r="A111" s="153" t="s">
        <v>195</v>
      </c>
      <c r="B111" s="107">
        <v>914</v>
      </c>
      <c r="C111" s="121" t="s">
        <v>470</v>
      </c>
      <c r="D111" s="121" t="s">
        <v>369</v>
      </c>
      <c r="E111" s="111"/>
      <c r="F111" s="121"/>
      <c r="G111" s="122">
        <f>G113+G112</f>
        <v>159163100</v>
      </c>
      <c r="H111" s="122">
        <f>H113</f>
        <v>100000</v>
      </c>
      <c r="I111" s="122">
        <f>I113</f>
        <v>0</v>
      </c>
    </row>
    <row r="112" spans="1:9" ht="170.25" customHeight="1" x14ac:dyDescent="0.25">
      <c r="A112" s="145" t="s">
        <v>241</v>
      </c>
      <c r="B112" s="120">
        <v>914</v>
      </c>
      <c r="C112" s="123" t="s">
        <v>470</v>
      </c>
      <c r="D112" s="123" t="s">
        <v>369</v>
      </c>
      <c r="E112" s="64" t="s">
        <v>243</v>
      </c>
      <c r="F112" s="123" t="s">
        <v>371</v>
      </c>
      <c r="G112" s="124">
        <v>158813100</v>
      </c>
      <c r="H112" s="124">
        <v>0</v>
      </c>
      <c r="I112" s="124">
        <v>0</v>
      </c>
    </row>
    <row r="113" spans="1:9" ht="147" customHeight="1" x14ac:dyDescent="0.25">
      <c r="A113" s="145" t="s">
        <v>242</v>
      </c>
      <c r="B113" s="120">
        <v>914</v>
      </c>
      <c r="C113" s="123" t="s">
        <v>470</v>
      </c>
      <c r="D113" s="123" t="s">
        <v>369</v>
      </c>
      <c r="E113" s="64" t="s">
        <v>243</v>
      </c>
      <c r="F113" s="123" t="s">
        <v>371</v>
      </c>
      <c r="G113" s="124">
        <v>350000</v>
      </c>
      <c r="H113" s="124">
        <v>100000</v>
      </c>
      <c r="I113" s="124">
        <v>0</v>
      </c>
    </row>
    <row r="114" spans="1:9" ht="28.5" customHeight="1" x14ac:dyDescent="0.25">
      <c r="A114" s="139" t="s">
        <v>468</v>
      </c>
      <c r="B114" s="120">
        <v>914</v>
      </c>
      <c r="C114" s="121" t="s">
        <v>365</v>
      </c>
      <c r="D114" s="121" t="s">
        <v>504</v>
      </c>
      <c r="E114" s="111"/>
      <c r="F114" s="121"/>
      <c r="G114" s="122">
        <f>G115</f>
        <v>0</v>
      </c>
      <c r="H114" s="122">
        <f>H115</f>
        <v>0</v>
      </c>
      <c r="I114" s="122">
        <f>I115</f>
        <v>0</v>
      </c>
    </row>
    <row r="115" spans="1:9" ht="83.25" customHeight="1" x14ac:dyDescent="0.25">
      <c r="A115" s="145" t="s">
        <v>52</v>
      </c>
      <c r="B115" s="120">
        <v>914</v>
      </c>
      <c r="C115" s="123" t="s">
        <v>365</v>
      </c>
      <c r="D115" s="123" t="s">
        <v>504</v>
      </c>
      <c r="E115" s="64" t="s">
        <v>347</v>
      </c>
      <c r="F115" s="123" t="s">
        <v>469</v>
      </c>
      <c r="G115" s="124">
        <v>0</v>
      </c>
      <c r="H115" s="124">
        <v>0</v>
      </c>
      <c r="I115" s="124">
        <v>0</v>
      </c>
    </row>
    <row r="116" spans="1:9" x14ac:dyDescent="0.25">
      <c r="A116" s="139" t="s">
        <v>374</v>
      </c>
      <c r="B116" s="112"/>
      <c r="C116" s="123"/>
      <c r="D116" s="123"/>
      <c r="E116" s="123"/>
      <c r="F116" s="123"/>
      <c r="G116" s="124">
        <v>0</v>
      </c>
      <c r="H116" s="122">
        <v>2434800</v>
      </c>
      <c r="I116" s="122">
        <v>5467300</v>
      </c>
    </row>
    <row r="117" spans="1:9" x14ac:dyDescent="0.25">
      <c r="A117" s="30"/>
      <c r="B117" s="30"/>
      <c r="C117" s="38"/>
      <c r="D117" s="38"/>
      <c r="E117" s="38"/>
      <c r="F117" s="38"/>
      <c r="G117" s="38"/>
      <c r="H117" s="38"/>
      <c r="I117" s="39"/>
    </row>
    <row r="118" spans="1:9" hidden="1" x14ac:dyDescent="0.25">
      <c r="A118" s="30"/>
      <c r="B118" s="30"/>
      <c r="C118" s="38"/>
      <c r="D118" s="38"/>
      <c r="E118" s="38"/>
      <c r="F118" s="38"/>
      <c r="G118" s="38"/>
      <c r="H118" s="38"/>
      <c r="I118" s="39"/>
    </row>
    <row r="119" spans="1:9" x14ac:dyDescent="0.25">
      <c r="A119" s="195"/>
      <c r="B119" s="195"/>
      <c r="C119" s="195"/>
      <c r="D119" s="195"/>
      <c r="E119" s="38"/>
      <c r="F119" s="38"/>
      <c r="G119" s="38"/>
      <c r="H119" s="38"/>
      <c r="I119" s="39"/>
    </row>
    <row r="120" spans="1:9" x14ac:dyDescent="0.25">
      <c r="A120" s="195"/>
      <c r="B120" s="195"/>
      <c r="C120" s="195"/>
      <c r="D120" s="196"/>
      <c r="E120" s="196"/>
      <c r="F120" s="196"/>
      <c r="G120" s="196"/>
      <c r="H120" s="196"/>
      <c r="I120" s="196"/>
    </row>
  </sheetData>
  <mergeCells count="21">
    <mergeCell ref="A120:C120"/>
    <mergeCell ref="D120:I120"/>
    <mergeCell ref="A11:A12"/>
    <mergeCell ref="C11:C12"/>
    <mergeCell ref="A119:D119"/>
    <mergeCell ref="H11:H12"/>
    <mergeCell ref="A8:J8"/>
    <mergeCell ref="B11:B12"/>
    <mergeCell ref="F11:F12"/>
    <mergeCell ref="A7:J7"/>
    <mergeCell ref="E11:E12"/>
    <mergeCell ref="A9:I9"/>
    <mergeCell ref="D11:D12"/>
    <mergeCell ref="G11:G12"/>
    <mergeCell ref="I11:I12"/>
    <mergeCell ref="A6:J6"/>
    <mergeCell ref="A5:I5"/>
    <mergeCell ref="A1:I1"/>
    <mergeCell ref="A2:I2"/>
    <mergeCell ref="A3:I3"/>
    <mergeCell ref="A4:I4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61" orientation="portrait" verticalDpi="200" r:id="rId1"/>
  <headerFooter alignWithMargins="0"/>
  <rowBreaks count="2" manualBreakCount="2">
    <brk id="59" max="8" man="1"/>
    <brk id="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topLeftCell="A95" zoomScaleSheetLayoutView="100" workbookViewId="0">
      <selection activeCell="D96" sqref="D96:D98"/>
    </sheetView>
  </sheetViews>
  <sheetFormatPr defaultRowHeight="16.5" x14ac:dyDescent="0.25"/>
  <cols>
    <col min="1" max="1" width="50.140625" style="40" customWidth="1"/>
    <col min="2" max="2" width="5.42578125" style="31" customWidth="1"/>
    <col min="3" max="3" width="4.85546875" style="31" customWidth="1"/>
    <col min="4" max="4" width="9.28515625" style="31" customWidth="1"/>
    <col min="5" max="5" width="5.5703125" style="31" customWidth="1"/>
    <col min="6" max="6" width="15.140625" style="31" customWidth="1"/>
    <col min="7" max="7" width="16.42578125" style="31" customWidth="1"/>
    <col min="8" max="8" width="15.7109375" style="41" customWidth="1"/>
    <col min="9" max="9" width="1.7109375" style="31" hidden="1" customWidth="1"/>
    <col min="10" max="10" width="0.28515625" style="31" hidden="1" customWidth="1"/>
    <col min="11" max="16384" width="9.140625" style="31"/>
  </cols>
  <sheetData>
    <row r="1" spans="1:9" x14ac:dyDescent="0.25">
      <c r="A1" s="187" t="s">
        <v>137</v>
      </c>
      <c r="B1" s="187"/>
      <c r="C1" s="187"/>
      <c r="D1" s="187"/>
      <c r="E1" s="187"/>
      <c r="F1" s="187"/>
      <c r="G1" s="187"/>
      <c r="H1" s="187"/>
    </row>
    <row r="2" spans="1:9" x14ac:dyDescent="0.25">
      <c r="A2" s="187" t="s">
        <v>519</v>
      </c>
      <c r="B2" s="187"/>
      <c r="C2" s="187"/>
      <c r="D2" s="187"/>
      <c r="E2" s="187"/>
      <c r="F2" s="187"/>
      <c r="G2" s="187"/>
      <c r="H2" s="187"/>
    </row>
    <row r="3" spans="1:9" x14ac:dyDescent="0.25">
      <c r="A3" s="187"/>
      <c r="B3" s="187"/>
      <c r="C3" s="187"/>
      <c r="D3" s="187"/>
      <c r="E3" s="187"/>
      <c r="F3" s="187"/>
      <c r="G3" s="187"/>
      <c r="H3" s="187"/>
    </row>
    <row r="4" spans="1:9" x14ac:dyDescent="0.25">
      <c r="A4" s="187" t="s">
        <v>245</v>
      </c>
      <c r="B4" s="187"/>
      <c r="C4" s="187"/>
      <c r="D4" s="187"/>
      <c r="E4" s="187"/>
      <c r="F4" s="187"/>
      <c r="G4" s="187"/>
      <c r="H4" s="187"/>
    </row>
    <row r="5" spans="1:9" x14ac:dyDescent="0.25">
      <c r="A5" s="187"/>
      <c r="B5" s="187"/>
      <c r="C5" s="187"/>
      <c r="D5" s="187"/>
      <c r="E5" s="187"/>
      <c r="F5" s="187"/>
      <c r="G5" s="187"/>
      <c r="H5" s="187"/>
    </row>
    <row r="6" spans="1:9" x14ac:dyDescent="0.25">
      <c r="A6" s="186" t="s">
        <v>95</v>
      </c>
      <c r="B6" s="186"/>
      <c r="C6" s="186"/>
      <c r="D6" s="186"/>
      <c r="E6" s="186"/>
      <c r="F6" s="186"/>
      <c r="G6" s="186"/>
      <c r="H6" s="186"/>
      <c r="I6" s="186"/>
    </row>
    <row r="7" spans="1:9" x14ac:dyDescent="0.25">
      <c r="A7" s="186" t="s">
        <v>96</v>
      </c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6" t="s">
        <v>179</v>
      </c>
      <c r="B8" s="186"/>
      <c r="C8" s="186"/>
      <c r="D8" s="186"/>
      <c r="E8" s="186"/>
      <c r="F8" s="186"/>
      <c r="G8" s="186"/>
      <c r="H8" s="186"/>
      <c r="I8" s="186"/>
    </row>
    <row r="9" spans="1:9" x14ac:dyDescent="0.25">
      <c r="A9" s="186" t="s">
        <v>97</v>
      </c>
      <c r="B9" s="186"/>
      <c r="C9" s="186"/>
      <c r="D9" s="186"/>
      <c r="E9" s="186"/>
      <c r="F9" s="186"/>
      <c r="G9" s="186"/>
      <c r="H9" s="186"/>
      <c r="I9" s="186"/>
    </row>
    <row r="10" spans="1:9" x14ac:dyDescent="0.25">
      <c r="A10" s="186" t="s">
        <v>264</v>
      </c>
      <c r="B10" s="186"/>
      <c r="C10" s="186"/>
      <c r="D10" s="186"/>
      <c r="E10" s="186"/>
      <c r="F10" s="186"/>
      <c r="G10" s="186"/>
      <c r="H10" s="186"/>
      <c r="I10" s="186"/>
    </row>
    <row r="11" spans="1:9" x14ac:dyDescent="0.25">
      <c r="A11" s="186" t="s">
        <v>12</v>
      </c>
      <c r="B11" s="186"/>
      <c r="C11" s="186"/>
      <c r="D11" s="186"/>
      <c r="E11" s="186"/>
      <c r="F11" s="186"/>
      <c r="G11" s="186"/>
      <c r="H11" s="186"/>
      <c r="I11" s="186"/>
    </row>
    <row r="12" spans="1:9" ht="3" customHeight="1" x14ac:dyDescent="0.25">
      <c r="A12" s="190"/>
      <c r="B12" s="190"/>
      <c r="C12" s="190"/>
      <c r="D12" s="190"/>
      <c r="E12" s="190"/>
      <c r="F12" s="190"/>
      <c r="G12" s="190"/>
      <c r="H12" s="190"/>
    </row>
    <row r="13" spans="1:9" x14ac:dyDescent="0.25">
      <c r="A13" s="35"/>
      <c r="B13" s="36"/>
      <c r="C13" s="36"/>
      <c r="D13" s="36"/>
      <c r="E13" s="36"/>
      <c r="F13" s="36"/>
      <c r="G13" s="36"/>
      <c r="H13" s="37" t="s">
        <v>356</v>
      </c>
    </row>
    <row r="14" spans="1:9" x14ac:dyDescent="0.25">
      <c r="A14" s="197" t="s">
        <v>499</v>
      </c>
      <c r="B14" s="172" t="s">
        <v>500</v>
      </c>
      <c r="C14" s="172" t="s">
        <v>501</v>
      </c>
      <c r="D14" s="172" t="s">
        <v>502</v>
      </c>
      <c r="E14" s="172" t="s">
        <v>503</v>
      </c>
      <c r="F14" s="191" t="s">
        <v>397</v>
      </c>
      <c r="G14" s="199" t="s">
        <v>212</v>
      </c>
      <c r="H14" s="193" t="s">
        <v>522</v>
      </c>
    </row>
    <row r="15" spans="1:9" x14ac:dyDescent="0.25">
      <c r="A15" s="198"/>
      <c r="B15" s="172"/>
      <c r="C15" s="172"/>
      <c r="D15" s="172"/>
      <c r="E15" s="172"/>
      <c r="F15" s="192"/>
      <c r="G15" s="200"/>
      <c r="H15" s="194"/>
    </row>
    <row r="16" spans="1:9" ht="47.25" x14ac:dyDescent="0.25">
      <c r="A16" s="138" t="s">
        <v>265</v>
      </c>
      <c r="B16" s="108"/>
      <c r="C16" s="109"/>
      <c r="D16" s="109"/>
      <c r="E16" s="109"/>
      <c r="F16" s="110">
        <f>F17+F44+F47+F55+F68+F99+F104+F110+F117</f>
        <v>273615329</v>
      </c>
      <c r="G16" s="110">
        <f>G17+G47+G55+G68+G99+G104+G110+G117+G31+G119+G44</f>
        <v>97391934</v>
      </c>
      <c r="H16" s="110">
        <f>H17+H47+H55+H68+H99+H104+H111+H117+H31+H119+H44</f>
        <v>109345934</v>
      </c>
    </row>
    <row r="17" spans="1:8" ht="24.75" customHeight="1" x14ac:dyDescent="0.25">
      <c r="A17" s="138" t="s">
        <v>98</v>
      </c>
      <c r="B17" s="111" t="s">
        <v>504</v>
      </c>
      <c r="C17" s="111"/>
      <c r="D17" s="109"/>
      <c r="E17" s="109"/>
      <c r="F17" s="110">
        <f>F18+F20+F24+F34+F37</f>
        <v>17800000</v>
      </c>
      <c r="G17" s="110">
        <f>G18+G20+G37+G34+G24</f>
        <v>18070000</v>
      </c>
      <c r="H17" s="110">
        <f>H18+H20+H37+H34+H24</f>
        <v>18580000</v>
      </c>
    </row>
    <row r="18" spans="1:8" ht="63" customHeight="1" x14ac:dyDescent="0.25">
      <c r="A18" s="139" t="s">
        <v>99</v>
      </c>
      <c r="B18" s="111" t="s">
        <v>504</v>
      </c>
      <c r="C18" s="111" t="s">
        <v>366</v>
      </c>
      <c r="D18" s="111"/>
      <c r="E18" s="108"/>
      <c r="F18" s="110">
        <f>F19</f>
        <v>1430000</v>
      </c>
      <c r="G18" s="110">
        <f>G19</f>
        <v>1490000</v>
      </c>
      <c r="H18" s="110">
        <f>H19</f>
        <v>1550000</v>
      </c>
    </row>
    <row r="19" spans="1:8" ht="73.5" customHeight="1" x14ac:dyDescent="0.25">
      <c r="A19" s="140" t="s">
        <v>275</v>
      </c>
      <c r="B19" s="64" t="s">
        <v>504</v>
      </c>
      <c r="C19" s="64" t="s">
        <v>366</v>
      </c>
      <c r="D19" s="64" t="s">
        <v>320</v>
      </c>
      <c r="E19" s="109">
        <v>100</v>
      </c>
      <c r="F19" s="114">
        <v>1430000</v>
      </c>
      <c r="G19" s="114">
        <v>1490000</v>
      </c>
      <c r="H19" s="114">
        <v>1550000</v>
      </c>
    </row>
    <row r="20" spans="1:8" s="29" customFormat="1" ht="70.5" customHeight="1" x14ac:dyDescent="0.25">
      <c r="A20" s="138" t="s">
        <v>100</v>
      </c>
      <c r="B20" s="111" t="s">
        <v>504</v>
      </c>
      <c r="C20" s="111" t="s">
        <v>363</v>
      </c>
      <c r="D20" s="111"/>
      <c r="E20" s="111"/>
      <c r="F20" s="110">
        <f>F21+F22+F23</f>
        <v>11300000</v>
      </c>
      <c r="G20" s="110">
        <f>G21+G22+G23</f>
        <v>11730000</v>
      </c>
      <c r="H20" s="110">
        <f>H21+H22+H23</f>
        <v>12180000</v>
      </c>
    </row>
    <row r="21" spans="1:8" ht="100.5" customHeight="1" x14ac:dyDescent="0.25">
      <c r="A21" s="140" t="s">
        <v>276</v>
      </c>
      <c r="B21" s="115" t="s">
        <v>504</v>
      </c>
      <c r="C21" s="115" t="s">
        <v>363</v>
      </c>
      <c r="D21" s="115" t="s">
        <v>321</v>
      </c>
      <c r="E21" s="64" t="s">
        <v>317</v>
      </c>
      <c r="F21" s="114">
        <v>9484000</v>
      </c>
      <c r="G21" s="114">
        <v>9864000</v>
      </c>
      <c r="H21" s="114">
        <v>10324000</v>
      </c>
    </row>
    <row r="22" spans="1:8" ht="102.75" customHeight="1" x14ac:dyDescent="0.25">
      <c r="A22" s="140" t="s">
        <v>175</v>
      </c>
      <c r="B22" s="64" t="s">
        <v>504</v>
      </c>
      <c r="C22" s="64" t="s">
        <v>363</v>
      </c>
      <c r="D22" s="64" t="s">
        <v>321</v>
      </c>
      <c r="E22" s="64" t="s">
        <v>370</v>
      </c>
      <c r="F22" s="114">
        <v>1796000</v>
      </c>
      <c r="G22" s="114">
        <v>1846000</v>
      </c>
      <c r="H22" s="114">
        <v>1836000</v>
      </c>
    </row>
    <row r="23" spans="1:8" ht="102.75" customHeight="1" x14ac:dyDescent="0.25">
      <c r="A23" s="140" t="s">
        <v>278</v>
      </c>
      <c r="B23" s="64" t="s">
        <v>504</v>
      </c>
      <c r="C23" s="64" t="s">
        <v>363</v>
      </c>
      <c r="D23" s="64" t="s">
        <v>321</v>
      </c>
      <c r="E23" s="64" t="s">
        <v>364</v>
      </c>
      <c r="F23" s="114">
        <v>20000</v>
      </c>
      <c r="G23" s="114">
        <v>20000</v>
      </c>
      <c r="H23" s="114">
        <v>20000</v>
      </c>
    </row>
    <row r="24" spans="1:8" ht="43.5" customHeight="1" thickBot="1" x14ac:dyDescent="0.3">
      <c r="A24" s="139" t="s">
        <v>266</v>
      </c>
      <c r="B24" s="111" t="s">
        <v>504</v>
      </c>
      <c r="C24" s="111" t="s">
        <v>267</v>
      </c>
      <c r="D24" s="111"/>
      <c r="E24" s="111"/>
      <c r="F24" s="110">
        <f>F25+F27</f>
        <v>320000</v>
      </c>
      <c r="G24" s="110">
        <f>G25+G27</f>
        <v>0</v>
      </c>
      <c r="H24" s="110">
        <f>H25+H27</f>
        <v>0</v>
      </c>
    </row>
    <row r="25" spans="1:8" ht="67.5" customHeight="1" thickBot="1" x14ac:dyDescent="0.3">
      <c r="A25" s="105" t="s">
        <v>38</v>
      </c>
      <c r="B25" s="64" t="s">
        <v>504</v>
      </c>
      <c r="C25" s="64" t="s">
        <v>267</v>
      </c>
      <c r="D25" s="109" t="s">
        <v>322</v>
      </c>
      <c r="E25" s="111"/>
      <c r="F25" s="114">
        <f>F26</f>
        <v>320000</v>
      </c>
      <c r="G25" s="114">
        <f>G26</f>
        <v>0</v>
      </c>
      <c r="H25" s="114">
        <f>H26</f>
        <v>0</v>
      </c>
    </row>
    <row r="26" spans="1:8" ht="43.5" customHeight="1" thickBot="1" x14ac:dyDescent="0.3">
      <c r="A26" s="106" t="s">
        <v>263</v>
      </c>
      <c r="B26" s="64" t="s">
        <v>504</v>
      </c>
      <c r="C26" s="64" t="s">
        <v>267</v>
      </c>
      <c r="D26" s="109" t="s">
        <v>322</v>
      </c>
      <c r="E26" s="64" t="s">
        <v>370</v>
      </c>
      <c r="F26" s="114">
        <v>320000</v>
      </c>
      <c r="G26" s="114">
        <v>0</v>
      </c>
      <c r="H26" s="114">
        <v>0</v>
      </c>
    </row>
    <row r="27" spans="1:8" ht="70.5" customHeight="1" thickBot="1" x14ac:dyDescent="0.3">
      <c r="A27" s="105" t="s">
        <v>279</v>
      </c>
      <c r="B27" s="64" t="s">
        <v>504</v>
      </c>
      <c r="C27" s="64" t="s">
        <v>267</v>
      </c>
      <c r="D27" s="109" t="s">
        <v>323</v>
      </c>
      <c r="E27" s="111"/>
      <c r="F27" s="114">
        <v>0</v>
      </c>
      <c r="G27" s="114">
        <v>0</v>
      </c>
      <c r="H27" s="114">
        <v>0</v>
      </c>
    </row>
    <row r="28" spans="1:8" ht="32.25" customHeight="1" x14ac:dyDescent="0.25">
      <c r="A28" s="146" t="s">
        <v>263</v>
      </c>
      <c r="B28" s="64" t="s">
        <v>504</v>
      </c>
      <c r="C28" s="64" t="s">
        <v>267</v>
      </c>
      <c r="D28" s="109" t="s">
        <v>323</v>
      </c>
      <c r="E28" s="109">
        <v>200</v>
      </c>
      <c r="F28" s="114">
        <v>0</v>
      </c>
      <c r="G28" s="114">
        <v>0</v>
      </c>
      <c r="H28" s="114">
        <v>0</v>
      </c>
    </row>
    <row r="29" spans="1:8" ht="39" customHeight="1" x14ac:dyDescent="0.25">
      <c r="A29" s="148" t="s">
        <v>126</v>
      </c>
      <c r="B29" s="111"/>
      <c r="C29" s="111"/>
      <c r="D29" s="108"/>
      <c r="E29" s="108"/>
      <c r="F29" s="110">
        <f>F30</f>
        <v>0</v>
      </c>
      <c r="G29" s="110">
        <f>G30</f>
        <v>0</v>
      </c>
      <c r="H29" s="110">
        <f>H30</f>
        <v>0</v>
      </c>
    </row>
    <row r="30" spans="1:8" ht="38.25" customHeight="1" x14ac:dyDescent="0.25">
      <c r="A30" s="147" t="s">
        <v>127</v>
      </c>
      <c r="B30" s="64"/>
      <c r="C30" s="64"/>
      <c r="D30" s="109"/>
      <c r="E30" s="109"/>
      <c r="F30" s="114">
        <v>0</v>
      </c>
      <c r="G30" s="114">
        <v>0</v>
      </c>
      <c r="H30" s="114">
        <v>0</v>
      </c>
    </row>
    <row r="31" spans="1:8" ht="0.75" customHeight="1" x14ac:dyDescent="0.25">
      <c r="A31" s="148"/>
      <c r="B31" s="111"/>
      <c r="C31" s="111"/>
      <c r="D31" s="108"/>
      <c r="E31" s="108"/>
      <c r="F31" s="110"/>
      <c r="G31" s="110"/>
      <c r="H31" s="110"/>
    </row>
    <row r="32" spans="1:8" ht="1.5" hidden="1" customHeight="1" x14ac:dyDescent="0.25">
      <c r="A32" s="147"/>
      <c r="B32" s="64"/>
      <c r="C32" s="64"/>
      <c r="D32" s="109"/>
      <c r="E32" s="109"/>
      <c r="F32" s="114"/>
      <c r="G32" s="114"/>
      <c r="H32" s="114"/>
    </row>
    <row r="33" spans="1:8" ht="34.5" hidden="1" customHeight="1" x14ac:dyDescent="0.25">
      <c r="A33" s="147"/>
      <c r="B33" s="64"/>
      <c r="C33" s="64"/>
      <c r="D33" s="109"/>
      <c r="E33" s="109"/>
      <c r="F33" s="114"/>
      <c r="G33" s="114"/>
      <c r="H33" s="114"/>
    </row>
    <row r="34" spans="1:8" s="51" customFormat="1" ht="32.25" customHeight="1" x14ac:dyDescent="0.25">
      <c r="A34" s="139" t="s">
        <v>471</v>
      </c>
      <c r="B34" s="111" t="s">
        <v>504</v>
      </c>
      <c r="C34" s="111" t="s">
        <v>470</v>
      </c>
      <c r="D34" s="108"/>
      <c r="E34" s="108"/>
      <c r="F34" s="110">
        <f>F35+F36</f>
        <v>50000</v>
      </c>
      <c r="G34" s="110">
        <f>G35+G36</f>
        <v>50000</v>
      </c>
      <c r="H34" s="110">
        <f>H35+H36</f>
        <v>50000</v>
      </c>
    </row>
    <row r="35" spans="1:8" s="51" customFormat="1" ht="93.75" customHeight="1" x14ac:dyDescent="0.25">
      <c r="A35" s="141" t="s">
        <v>280</v>
      </c>
      <c r="B35" s="64" t="s">
        <v>504</v>
      </c>
      <c r="C35" s="64" t="s">
        <v>470</v>
      </c>
      <c r="D35" s="109" t="s">
        <v>324</v>
      </c>
      <c r="E35" s="109">
        <v>800</v>
      </c>
      <c r="F35" s="114">
        <v>50000</v>
      </c>
      <c r="G35" s="114">
        <v>50000</v>
      </c>
      <c r="H35" s="114">
        <v>50000</v>
      </c>
    </row>
    <row r="36" spans="1:8" s="51" customFormat="1" ht="3.75" customHeight="1" x14ac:dyDescent="0.25">
      <c r="A36" s="141"/>
      <c r="B36" s="64"/>
      <c r="C36" s="64"/>
      <c r="D36" s="109"/>
      <c r="E36" s="109"/>
      <c r="F36" s="114"/>
      <c r="G36" s="114"/>
      <c r="H36" s="114"/>
    </row>
    <row r="37" spans="1:8" ht="28.5" customHeight="1" x14ac:dyDescent="0.25">
      <c r="A37" s="138" t="s">
        <v>101</v>
      </c>
      <c r="B37" s="111" t="s">
        <v>504</v>
      </c>
      <c r="C37" s="111" t="s">
        <v>365</v>
      </c>
      <c r="D37" s="111"/>
      <c r="E37" s="111"/>
      <c r="F37" s="110">
        <f>F38+F39+F40+F41+F42+F43</f>
        <v>4700000</v>
      </c>
      <c r="G37" s="110">
        <f>G38+G39+G40+G41+G42+G43</f>
        <v>4800000</v>
      </c>
      <c r="H37" s="110">
        <f>H38+H39+H40+H41+H42+H43</f>
        <v>4800000</v>
      </c>
    </row>
    <row r="38" spans="1:8" ht="82.5" customHeight="1" x14ac:dyDescent="0.25">
      <c r="A38" s="140" t="s">
        <v>281</v>
      </c>
      <c r="B38" s="64" t="s">
        <v>504</v>
      </c>
      <c r="C38" s="64" t="s">
        <v>365</v>
      </c>
      <c r="D38" s="64" t="s">
        <v>348</v>
      </c>
      <c r="E38" s="64" t="s">
        <v>370</v>
      </c>
      <c r="F38" s="114">
        <v>750000</v>
      </c>
      <c r="G38" s="114">
        <v>850000</v>
      </c>
      <c r="H38" s="114">
        <v>850000</v>
      </c>
    </row>
    <row r="39" spans="1:8" ht="121.5" customHeight="1" x14ac:dyDescent="0.25">
      <c r="A39" s="140" t="s">
        <v>407</v>
      </c>
      <c r="B39" s="64" t="s">
        <v>504</v>
      </c>
      <c r="C39" s="64" t="s">
        <v>365</v>
      </c>
      <c r="D39" s="64" t="s">
        <v>408</v>
      </c>
      <c r="E39" s="64" t="s">
        <v>102</v>
      </c>
      <c r="F39" s="114">
        <v>490000</v>
      </c>
      <c r="G39" s="114">
        <v>490000</v>
      </c>
      <c r="H39" s="114">
        <v>490000</v>
      </c>
    </row>
    <row r="40" spans="1:8" ht="126.75" customHeight="1" x14ac:dyDescent="0.25">
      <c r="A40" s="140" t="s">
        <v>176</v>
      </c>
      <c r="B40" s="64" t="s">
        <v>504</v>
      </c>
      <c r="C40" s="64" t="s">
        <v>365</v>
      </c>
      <c r="D40" s="64" t="s">
        <v>64</v>
      </c>
      <c r="E40" s="64" t="s">
        <v>102</v>
      </c>
      <c r="F40" s="114">
        <v>220000</v>
      </c>
      <c r="G40" s="114">
        <v>220000</v>
      </c>
      <c r="H40" s="114">
        <v>220000</v>
      </c>
    </row>
    <row r="41" spans="1:8" ht="122.25" customHeight="1" x14ac:dyDescent="0.25">
      <c r="A41" s="140" t="s">
        <v>177</v>
      </c>
      <c r="B41" s="64" t="s">
        <v>504</v>
      </c>
      <c r="C41" s="64" t="s">
        <v>365</v>
      </c>
      <c r="D41" s="64" t="s">
        <v>465</v>
      </c>
      <c r="E41" s="64" t="s">
        <v>102</v>
      </c>
      <c r="F41" s="114">
        <v>40000</v>
      </c>
      <c r="G41" s="114">
        <v>40000</v>
      </c>
      <c r="H41" s="114">
        <v>40000</v>
      </c>
    </row>
    <row r="42" spans="1:8" ht="122.25" customHeight="1" x14ac:dyDescent="0.25">
      <c r="A42" s="140" t="s">
        <v>16</v>
      </c>
      <c r="B42" s="64" t="s">
        <v>504</v>
      </c>
      <c r="C42" s="64" t="s">
        <v>365</v>
      </c>
      <c r="D42" s="64" t="s">
        <v>17</v>
      </c>
      <c r="E42" s="64" t="s">
        <v>102</v>
      </c>
      <c r="F42" s="114">
        <v>2700000</v>
      </c>
      <c r="G42" s="114">
        <v>2700000</v>
      </c>
      <c r="H42" s="114">
        <v>2700000</v>
      </c>
    </row>
    <row r="43" spans="1:8" ht="78" customHeight="1" x14ac:dyDescent="0.25">
      <c r="A43" s="140" t="s">
        <v>284</v>
      </c>
      <c r="B43" s="64" t="s">
        <v>504</v>
      </c>
      <c r="C43" s="64" t="s">
        <v>365</v>
      </c>
      <c r="D43" s="64" t="s">
        <v>325</v>
      </c>
      <c r="E43" s="64" t="s">
        <v>364</v>
      </c>
      <c r="F43" s="114">
        <v>500000</v>
      </c>
      <c r="G43" s="114">
        <v>500000</v>
      </c>
      <c r="H43" s="114">
        <v>500000</v>
      </c>
    </row>
    <row r="44" spans="1:8" ht="88.5" customHeight="1" x14ac:dyDescent="0.25">
      <c r="A44" s="148" t="s">
        <v>128</v>
      </c>
      <c r="B44" s="111" t="s">
        <v>366</v>
      </c>
      <c r="C44" s="111" t="s">
        <v>505</v>
      </c>
      <c r="D44" s="108" t="s">
        <v>129</v>
      </c>
      <c r="E44" s="108"/>
      <c r="F44" s="110">
        <f>F45+F46</f>
        <v>390600</v>
      </c>
      <c r="G44" s="110">
        <f>G45+G46</f>
        <v>428400</v>
      </c>
      <c r="H44" s="110">
        <f>H45+H46</f>
        <v>443900</v>
      </c>
    </row>
    <row r="45" spans="1:8" ht="49.5" customHeight="1" x14ac:dyDescent="0.25">
      <c r="A45" s="147" t="s">
        <v>71</v>
      </c>
      <c r="B45" s="64" t="s">
        <v>366</v>
      </c>
      <c r="C45" s="64" t="s">
        <v>505</v>
      </c>
      <c r="D45" s="109" t="s">
        <v>129</v>
      </c>
      <c r="E45" s="109">
        <v>100</v>
      </c>
      <c r="F45" s="114">
        <v>353100</v>
      </c>
      <c r="G45" s="114">
        <v>385400</v>
      </c>
      <c r="H45" s="114">
        <v>398900</v>
      </c>
    </row>
    <row r="46" spans="1:8" ht="48.75" customHeight="1" x14ac:dyDescent="0.25">
      <c r="A46" s="147" t="s">
        <v>263</v>
      </c>
      <c r="B46" s="64" t="s">
        <v>366</v>
      </c>
      <c r="C46" s="64" t="s">
        <v>505</v>
      </c>
      <c r="D46" s="109" t="s">
        <v>129</v>
      </c>
      <c r="E46" s="109">
        <v>200</v>
      </c>
      <c r="F46" s="114">
        <v>37500</v>
      </c>
      <c r="G46" s="114">
        <v>43000</v>
      </c>
      <c r="H46" s="114">
        <v>45000</v>
      </c>
    </row>
    <row r="47" spans="1:8" ht="32.25" customHeight="1" x14ac:dyDescent="0.25">
      <c r="A47" s="138" t="s">
        <v>72</v>
      </c>
      <c r="B47" s="111" t="s">
        <v>505</v>
      </c>
      <c r="C47" s="111"/>
      <c r="D47" s="64"/>
      <c r="E47" s="64"/>
      <c r="F47" s="110">
        <f>F48+F52+F50</f>
        <v>650000</v>
      </c>
      <c r="G47" s="110">
        <f>G48+G50+G52</f>
        <v>650000</v>
      </c>
      <c r="H47" s="110">
        <f>H48+H50+H52</f>
        <v>650000</v>
      </c>
    </row>
    <row r="48" spans="1:8" ht="70.5" customHeight="1" x14ac:dyDescent="0.25">
      <c r="A48" s="155" t="s">
        <v>203</v>
      </c>
      <c r="B48" s="111" t="s">
        <v>505</v>
      </c>
      <c r="C48" s="111" t="s">
        <v>318</v>
      </c>
      <c r="D48" s="64"/>
      <c r="E48" s="64"/>
      <c r="F48" s="110">
        <f>F49</f>
        <v>300000</v>
      </c>
      <c r="G48" s="110">
        <f>G49</f>
        <v>300000</v>
      </c>
      <c r="H48" s="110">
        <f>H49</f>
        <v>300000</v>
      </c>
    </row>
    <row r="49" spans="1:8" ht="165" customHeight="1" x14ac:dyDescent="0.25">
      <c r="A49" s="140" t="s">
        <v>411</v>
      </c>
      <c r="B49" s="64" t="s">
        <v>505</v>
      </c>
      <c r="C49" s="64" t="s">
        <v>318</v>
      </c>
      <c r="D49" s="64" t="s">
        <v>412</v>
      </c>
      <c r="E49" s="64" t="s">
        <v>370</v>
      </c>
      <c r="F49" s="114">
        <v>300000</v>
      </c>
      <c r="G49" s="114">
        <v>300000</v>
      </c>
      <c r="H49" s="114">
        <v>300000</v>
      </c>
    </row>
    <row r="50" spans="1:8" ht="69.75" customHeight="1" x14ac:dyDescent="0.25">
      <c r="A50" s="155" t="s">
        <v>203</v>
      </c>
      <c r="B50" s="111" t="s">
        <v>505</v>
      </c>
      <c r="C50" s="111" t="s">
        <v>318</v>
      </c>
      <c r="D50" s="111"/>
      <c r="E50" s="111"/>
      <c r="F50" s="110">
        <f>F51</f>
        <v>50000</v>
      </c>
      <c r="G50" s="110">
        <f>G51</f>
        <v>50000</v>
      </c>
      <c r="H50" s="110">
        <f>H51</f>
        <v>50000</v>
      </c>
    </row>
    <row r="51" spans="1:8" ht="102" customHeight="1" x14ac:dyDescent="0.25">
      <c r="A51" s="140" t="s">
        <v>409</v>
      </c>
      <c r="B51" s="64" t="s">
        <v>505</v>
      </c>
      <c r="C51" s="64" t="s">
        <v>318</v>
      </c>
      <c r="D51" s="64" t="s">
        <v>410</v>
      </c>
      <c r="E51" s="64" t="s">
        <v>370</v>
      </c>
      <c r="F51" s="114">
        <v>50000</v>
      </c>
      <c r="G51" s="114">
        <v>50000</v>
      </c>
      <c r="H51" s="114">
        <v>50000</v>
      </c>
    </row>
    <row r="52" spans="1:8" ht="51" customHeight="1" x14ac:dyDescent="0.25">
      <c r="A52" s="139" t="s">
        <v>73</v>
      </c>
      <c r="B52" s="111" t="s">
        <v>505</v>
      </c>
      <c r="C52" s="111" t="s">
        <v>74</v>
      </c>
      <c r="D52" s="111"/>
      <c r="E52" s="111"/>
      <c r="F52" s="110">
        <f>F53+F54</f>
        <v>300000</v>
      </c>
      <c r="G52" s="110">
        <f>G53+G54</f>
        <v>300000</v>
      </c>
      <c r="H52" s="110">
        <f>H53+H54</f>
        <v>300000</v>
      </c>
    </row>
    <row r="53" spans="1:8" ht="129.75" customHeight="1" x14ac:dyDescent="0.25">
      <c r="A53" s="140" t="s">
        <v>201</v>
      </c>
      <c r="B53" s="64" t="s">
        <v>505</v>
      </c>
      <c r="C53" s="64" t="s">
        <v>74</v>
      </c>
      <c r="D53" s="64" t="s">
        <v>413</v>
      </c>
      <c r="E53" s="64" t="s">
        <v>370</v>
      </c>
      <c r="F53" s="114">
        <v>260000</v>
      </c>
      <c r="G53" s="114">
        <v>260000</v>
      </c>
      <c r="H53" s="114">
        <v>260000</v>
      </c>
    </row>
    <row r="54" spans="1:8" ht="102.75" customHeight="1" x14ac:dyDescent="0.25">
      <c r="A54" s="140" t="s">
        <v>202</v>
      </c>
      <c r="B54" s="64" t="s">
        <v>505</v>
      </c>
      <c r="C54" s="64" t="s">
        <v>74</v>
      </c>
      <c r="D54" s="64" t="s">
        <v>414</v>
      </c>
      <c r="E54" s="64" t="s">
        <v>370</v>
      </c>
      <c r="F54" s="114">
        <v>40000</v>
      </c>
      <c r="G54" s="114">
        <v>40000</v>
      </c>
      <c r="H54" s="114">
        <v>40000</v>
      </c>
    </row>
    <row r="55" spans="1:8" ht="27" customHeight="1" x14ac:dyDescent="0.25">
      <c r="A55" s="138" t="s">
        <v>103</v>
      </c>
      <c r="B55" s="111" t="s">
        <v>363</v>
      </c>
      <c r="C55" s="64"/>
      <c r="D55" s="64"/>
      <c r="E55" s="64"/>
      <c r="F55" s="110">
        <f>F56+F60</f>
        <v>53632200</v>
      </c>
      <c r="G55" s="110">
        <f>G56+G60</f>
        <v>53794200</v>
      </c>
      <c r="H55" s="110">
        <f>H56+H60</f>
        <v>55081200</v>
      </c>
    </row>
    <row r="56" spans="1:8" ht="27" customHeight="1" x14ac:dyDescent="0.25">
      <c r="A56" s="138" t="s">
        <v>104</v>
      </c>
      <c r="B56" s="111" t="s">
        <v>363</v>
      </c>
      <c r="C56" s="111" t="s">
        <v>367</v>
      </c>
      <c r="D56" s="64"/>
      <c r="E56" s="64"/>
      <c r="F56" s="110">
        <f>F59+F57+F58</f>
        <v>52932200</v>
      </c>
      <c r="G56" s="110">
        <f>G59+G57+G58</f>
        <v>53054200</v>
      </c>
      <c r="H56" s="110">
        <f>H59+H57+H58</f>
        <v>54331200</v>
      </c>
    </row>
    <row r="57" spans="1:8" ht="147.75" customHeight="1" x14ac:dyDescent="0.25">
      <c r="A57" s="142" t="s">
        <v>381</v>
      </c>
      <c r="B57" s="64" t="s">
        <v>363</v>
      </c>
      <c r="C57" s="64" t="s">
        <v>367</v>
      </c>
      <c r="D57" s="64" t="s">
        <v>326</v>
      </c>
      <c r="E57" s="64" t="s">
        <v>370</v>
      </c>
      <c r="F57" s="114">
        <v>4590226.51</v>
      </c>
      <c r="G57" s="114">
        <v>4710000</v>
      </c>
      <c r="H57" s="114">
        <v>5987000</v>
      </c>
    </row>
    <row r="58" spans="1:8" ht="149.25" customHeight="1" x14ac:dyDescent="0.25">
      <c r="A58" s="142" t="s">
        <v>2</v>
      </c>
      <c r="B58" s="64" t="s">
        <v>363</v>
      </c>
      <c r="C58" s="64" t="s">
        <v>367</v>
      </c>
      <c r="D58" s="64" t="s">
        <v>39</v>
      </c>
      <c r="E58" s="64" t="s">
        <v>370</v>
      </c>
      <c r="F58" s="114">
        <v>48284200</v>
      </c>
      <c r="G58" s="114">
        <v>48284200</v>
      </c>
      <c r="H58" s="114">
        <v>48284200</v>
      </c>
    </row>
    <row r="59" spans="1:8" ht="149.25" customHeight="1" x14ac:dyDescent="0.25">
      <c r="A59" s="142" t="s">
        <v>1</v>
      </c>
      <c r="B59" s="64" t="s">
        <v>363</v>
      </c>
      <c r="C59" s="64" t="s">
        <v>367</v>
      </c>
      <c r="D59" s="64" t="s">
        <v>39</v>
      </c>
      <c r="E59" s="64" t="s">
        <v>370</v>
      </c>
      <c r="F59" s="114">
        <v>57773.49</v>
      </c>
      <c r="G59" s="114">
        <v>60000</v>
      </c>
      <c r="H59" s="114">
        <v>60000</v>
      </c>
    </row>
    <row r="60" spans="1:8" ht="37.5" customHeight="1" x14ac:dyDescent="0.25">
      <c r="A60" s="138" t="s">
        <v>105</v>
      </c>
      <c r="B60" s="111" t="s">
        <v>363</v>
      </c>
      <c r="C60" s="111" t="s">
        <v>368</v>
      </c>
      <c r="D60" s="111"/>
      <c r="E60" s="111"/>
      <c r="F60" s="110">
        <f>F61+F67+F62+F66+F64+F65+F63</f>
        <v>700000</v>
      </c>
      <c r="G60" s="110">
        <f>G61+G67+G62+G66+G64+G65+G63</f>
        <v>740000</v>
      </c>
      <c r="H60" s="110">
        <f>H61+H67+H62+H66+H64+H65+H63</f>
        <v>750000</v>
      </c>
    </row>
    <row r="61" spans="1:8" ht="0.75" customHeight="1" x14ac:dyDescent="0.25">
      <c r="A61" s="142"/>
      <c r="B61" s="64"/>
      <c r="C61" s="64"/>
      <c r="D61" s="64"/>
      <c r="E61" s="64"/>
      <c r="F61" s="114"/>
      <c r="G61" s="114"/>
      <c r="H61" s="114"/>
    </row>
    <row r="62" spans="1:8" ht="147" customHeight="1" x14ac:dyDescent="0.25">
      <c r="A62" s="143" t="s">
        <v>382</v>
      </c>
      <c r="B62" s="64" t="s">
        <v>363</v>
      </c>
      <c r="C62" s="64" t="s">
        <v>368</v>
      </c>
      <c r="D62" s="64" t="s">
        <v>327</v>
      </c>
      <c r="E62" s="64" t="s">
        <v>370</v>
      </c>
      <c r="F62" s="114">
        <v>700000</v>
      </c>
      <c r="G62" s="114">
        <v>740000</v>
      </c>
      <c r="H62" s="114">
        <v>750000</v>
      </c>
    </row>
    <row r="63" spans="1:8" ht="136.5" customHeight="1" x14ac:dyDescent="0.25">
      <c r="A63" s="143" t="s">
        <v>390</v>
      </c>
      <c r="B63" s="64" t="s">
        <v>363</v>
      </c>
      <c r="C63" s="64" t="s">
        <v>368</v>
      </c>
      <c r="D63" s="64" t="s">
        <v>327</v>
      </c>
      <c r="E63" s="64" t="s">
        <v>371</v>
      </c>
      <c r="F63" s="114">
        <v>0</v>
      </c>
      <c r="G63" s="114">
        <v>0</v>
      </c>
      <c r="H63" s="114">
        <v>0</v>
      </c>
    </row>
    <row r="64" spans="1:8" ht="144.75" customHeight="1" x14ac:dyDescent="0.25">
      <c r="A64" s="143" t="s">
        <v>391</v>
      </c>
      <c r="B64" s="64" t="s">
        <v>363</v>
      </c>
      <c r="C64" s="64" t="s">
        <v>368</v>
      </c>
      <c r="D64" s="64" t="s">
        <v>40</v>
      </c>
      <c r="E64" s="64" t="s">
        <v>371</v>
      </c>
      <c r="F64" s="114">
        <v>0</v>
      </c>
      <c r="G64" s="114">
        <v>0</v>
      </c>
      <c r="H64" s="114">
        <v>0</v>
      </c>
    </row>
    <row r="65" spans="1:8" ht="11.25" customHeight="1" x14ac:dyDescent="0.25">
      <c r="A65" s="143"/>
      <c r="B65" s="64"/>
      <c r="C65" s="64"/>
      <c r="D65" s="64"/>
      <c r="E65" s="64"/>
      <c r="F65" s="114"/>
      <c r="G65" s="114"/>
      <c r="H65" s="114"/>
    </row>
    <row r="66" spans="1:8" ht="6.75" customHeight="1" x14ac:dyDescent="0.25">
      <c r="A66" s="142"/>
      <c r="B66" s="64"/>
      <c r="C66" s="64"/>
      <c r="D66" s="64"/>
      <c r="E66" s="64"/>
      <c r="F66" s="114"/>
      <c r="G66" s="114"/>
      <c r="H66" s="114"/>
    </row>
    <row r="67" spans="1:8" ht="9" hidden="1" customHeight="1" x14ac:dyDescent="0.25">
      <c r="A67" s="142"/>
      <c r="B67" s="64"/>
      <c r="C67" s="64"/>
      <c r="D67" s="64"/>
      <c r="E67" s="64"/>
      <c r="F67" s="114"/>
      <c r="G67" s="114"/>
      <c r="H67" s="114"/>
    </row>
    <row r="68" spans="1:8" x14ac:dyDescent="0.25">
      <c r="A68" s="138" t="s">
        <v>106</v>
      </c>
      <c r="B68" s="111" t="s">
        <v>369</v>
      </c>
      <c r="C68" s="111"/>
      <c r="D68" s="111"/>
      <c r="E68" s="111"/>
      <c r="F68" s="110">
        <f>F69+F76+F84</f>
        <v>37539429</v>
      </c>
      <c r="G68" s="110">
        <f>G69+G76+G84</f>
        <v>17279534</v>
      </c>
      <c r="H68" s="110">
        <f>H69+H76+H84</f>
        <v>24483534</v>
      </c>
    </row>
    <row r="69" spans="1:8" ht="27" customHeight="1" x14ac:dyDescent="0.25">
      <c r="A69" s="138" t="s">
        <v>107</v>
      </c>
      <c r="B69" s="111" t="s">
        <v>369</v>
      </c>
      <c r="C69" s="111" t="s">
        <v>504</v>
      </c>
      <c r="D69" s="111"/>
      <c r="E69" s="111"/>
      <c r="F69" s="110">
        <f>F70+F71+F72+F73+F74+F75</f>
        <v>1200000</v>
      </c>
      <c r="G69" s="110">
        <f>G70+G71+G72+G73+G74+G75</f>
        <v>810000</v>
      </c>
      <c r="H69" s="110">
        <f>H70+H71+H72+H73+H74+H75</f>
        <v>810000</v>
      </c>
    </row>
    <row r="70" spans="1:8" ht="145.5" customHeight="1" x14ac:dyDescent="0.25">
      <c r="A70" s="142" t="s">
        <v>498</v>
      </c>
      <c r="B70" s="64" t="s">
        <v>369</v>
      </c>
      <c r="C70" s="64" t="s">
        <v>504</v>
      </c>
      <c r="D70" s="64" t="s">
        <v>328</v>
      </c>
      <c r="E70" s="64" t="s">
        <v>361</v>
      </c>
      <c r="F70" s="114">
        <v>0</v>
      </c>
      <c r="G70" s="114">
        <v>0</v>
      </c>
      <c r="H70" s="114">
        <v>0</v>
      </c>
    </row>
    <row r="71" spans="1:8" ht="168.75" customHeight="1" x14ac:dyDescent="0.25">
      <c r="A71" s="142" t="s">
        <v>253</v>
      </c>
      <c r="B71" s="64" t="s">
        <v>369</v>
      </c>
      <c r="C71" s="64" t="s">
        <v>504</v>
      </c>
      <c r="D71" s="64" t="s">
        <v>329</v>
      </c>
      <c r="E71" s="64" t="s">
        <v>370</v>
      </c>
      <c r="F71" s="114">
        <v>300000</v>
      </c>
      <c r="G71" s="114">
        <v>310000</v>
      </c>
      <c r="H71" s="114">
        <v>310000</v>
      </c>
    </row>
    <row r="72" spans="1:8" ht="168.75" customHeight="1" x14ac:dyDescent="0.25">
      <c r="A72" s="142" t="s">
        <v>161</v>
      </c>
      <c r="B72" s="64" t="s">
        <v>369</v>
      </c>
      <c r="C72" s="64" t="s">
        <v>504</v>
      </c>
      <c r="D72" s="64" t="s">
        <v>330</v>
      </c>
      <c r="E72" s="64" t="s">
        <v>370</v>
      </c>
      <c r="F72" s="114">
        <v>0</v>
      </c>
      <c r="G72" s="114">
        <v>0</v>
      </c>
      <c r="H72" s="114">
        <v>0</v>
      </c>
    </row>
    <row r="73" spans="1:8" ht="156" customHeight="1" x14ac:dyDescent="0.25">
      <c r="A73" s="142" t="s">
        <v>204</v>
      </c>
      <c r="B73" s="64" t="s">
        <v>369</v>
      </c>
      <c r="C73" s="64" t="s">
        <v>504</v>
      </c>
      <c r="D73" s="64" t="s">
        <v>65</v>
      </c>
      <c r="E73" s="64" t="s">
        <v>371</v>
      </c>
      <c r="F73" s="114">
        <v>0</v>
      </c>
      <c r="G73" s="114">
        <v>0</v>
      </c>
      <c r="H73" s="114">
        <v>0</v>
      </c>
    </row>
    <row r="74" spans="1:8" ht="165.75" customHeight="1" x14ac:dyDescent="0.25">
      <c r="A74" s="142" t="s">
        <v>205</v>
      </c>
      <c r="B74" s="64" t="s">
        <v>369</v>
      </c>
      <c r="C74" s="64" t="s">
        <v>504</v>
      </c>
      <c r="D74" s="64" t="s">
        <v>65</v>
      </c>
      <c r="E74" s="64" t="s">
        <v>371</v>
      </c>
      <c r="F74" s="114">
        <v>0</v>
      </c>
      <c r="G74" s="114">
        <v>0</v>
      </c>
      <c r="H74" s="114">
        <v>0</v>
      </c>
    </row>
    <row r="75" spans="1:8" ht="180.75" customHeight="1" x14ac:dyDescent="0.25">
      <c r="A75" s="142" t="s">
        <v>254</v>
      </c>
      <c r="B75" s="64" t="s">
        <v>369</v>
      </c>
      <c r="C75" s="64" t="s">
        <v>504</v>
      </c>
      <c r="D75" s="64" t="s">
        <v>331</v>
      </c>
      <c r="E75" s="64" t="s">
        <v>370</v>
      </c>
      <c r="F75" s="114">
        <v>900000</v>
      </c>
      <c r="G75" s="114">
        <v>500000</v>
      </c>
      <c r="H75" s="114">
        <v>500000</v>
      </c>
    </row>
    <row r="76" spans="1:8" ht="24" customHeight="1" x14ac:dyDescent="0.25">
      <c r="A76" s="144" t="s">
        <v>472</v>
      </c>
      <c r="B76" s="111" t="s">
        <v>369</v>
      </c>
      <c r="C76" s="111" t="s">
        <v>366</v>
      </c>
      <c r="D76" s="111"/>
      <c r="E76" s="111"/>
      <c r="F76" s="110">
        <f>F77+F78+F79+F80+F82+F81+F83</f>
        <v>2100000</v>
      </c>
      <c r="G76" s="110">
        <f>G77+G78+G79+G80+G82+G81</f>
        <v>2200000</v>
      </c>
      <c r="H76" s="110">
        <f>H77+H78+H79+H80+H82+H81+H83</f>
        <v>2300000</v>
      </c>
    </row>
    <row r="77" spans="1:8" ht="165" customHeight="1" x14ac:dyDescent="0.25">
      <c r="A77" s="143" t="s">
        <v>377</v>
      </c>
      <c r="B77" s="64" t="s">
        <v>369</v>
      </c>
      <c r="C77" s="64" t="s">
        <v>366</v>
      </c>
      <c r="D77" s="64" t="s">
        <v>332</v>
      </c>
      <c r="E77" s="64" t="s">
        <v>370</v>
      </c>
      <c r="F77" s="114">
        <v>800000</v>
      </c>
      <c r="G77" s="114">
        <v>800000</v>
      </c>
      <c r="H77" s="114">
        <v>900000</v>
      </c>
    </row>
    <row r="78" spans="1:8" ht="168.75" customHeight="1" x14ac:dyDescent="0.25">
      <c r="A78" s="143" t="s">
        <v>378</v>
      </c>
      <c r="B78" s="64" t="s">
        <v>369</v>
      </c>
      <c r="C78" s="64" t="s">
        <v>366</v>
      </c>
      <c r="D78" s="64" t="s">
        <v>333</v>
      </c>
      <c r="E78" s="64" t="s">
        <v>370</v>
      </c>
      <c r="F78" s="114">
        <v>700000</v>
      </c>
      <c r="G78" s="114">
        <v>800000</v>
      </c>
      <c r="H78" s="114">
        <v>800000</v>
      </c>
    </row>
    <row r="79" spans="1:8" ht="182.25" customHeight="1" x14ac:dyDescent="0.25">
      <c r="A79" s="143" t="s">
        <v>383</v>
      </c>
      <c r="B79" s="64" t="s">
        <v>369</v>
      </c>
      <c r="C79" s="64" t="s">
        <v>366</v>
      </c>
      <c r="D79" s="64" t="s">
        <v>333</v>
      </c>
      <c r="E79" s="64" t="s">
        <v>370</v>
      </c>
      <c r="F79" s="114">
        <v>0</v>
      </c>
      <c r="G79" s="114">
        <v>0</v>
      </c>
      <c r="H79" s="114">
        <v>0</v>
      </c>
    </row>
    <row r="80" spans="1:8" ht="177" customHeight="1" x14ac:dyDescent="0.25">
      <c r="A80" s="143" t="s">
        <v>384</v>
      </c>
      <c r="B80" s="64" t="s">
        <v>369</v>
      </c>
      <c r="C80" s="64" t="s">
        <v>366</v>
      </c>
      <c r="D80" s="64" t="s">
        <v>334</v>
      </c>
      <c r="E80" s="64" t="s">
        <v>370</v>
      </c>
      <c r="F80" s="114">
        <v>400000</v>
      </c>
      <c r="G80" s="114">
        <v>400000</v>
      </c>
      <c r="H80" s="114">
        <v>400000</v>
      </c>
    </row>
    <row r="81" spans="1:8" ht="157.5" customHeight="1" x14ac:dyDescent="0.25">
      <c r="A81" s="143" t="s">
        <v>389</v>
      </c>
      <c r="B81" s="64" t="s">
        <v>369</v>
      </c>
      <c r="C81" s="64" t="s">
        <v>369</v>
      </c>
      <c r="D81" s="64" t="s">
        <v>194</v>
      </c>
      <c r="E81" s="64" t="s">
        <v>371</v>
      </c>
      <c r="F81" s="114">
        <v>0</v>
      </c>
      <c r="G81" s="114">
        <v>0</v>
      </c>
      <c r="H81" s="114">
        <v>0</v>
      </c>
    </row>
    <row r="82" spans="1:8" ht="179.25" customHeight="1" x14ac:dyDescent="0.25">
      <c r="A82" s="143" t="s">
        <v>379</v>
      </c>
      <c r="B82" s="64" t="s">
        <v>369</v>
      </c>
      <c r="C82" s="64" t="s">
        <v>366</v>
      </c>
      <c r="D82" s="64" t="s">
        <v>335</v>
      </c>
      <c r="E82" s="64" t="s">
        <v>370</v>
      </c>
      <c r="F82" s="114">
        <v>200000</v>
      </c>
      <c r="G82" s="114">
        <v>200000</v>
      </c>
      <c r="H82" s="114">
        <v>200000</v>
      </c>
    </row>
    <row r="83" spans="1:8" ht="178.5" customHeight="1" x14ac:dyDescent="0.25">
      <c r="A83" s="152" t="s">
        <v>218</v>
      </c>
      <c r="B83" s="64" t="s">
        <v>369</v>
      </c>
      <c r="C83" s="64" t="s">
        <v>366</v>
      </c>
      <c r="D83" s="111" t="s">
        <v>219</v>
      </c>
      <c r="E83" s="64" t="s">
        <v>370</v>
      </c>
      <c r="F83" s="110">
        <v>0</v>
      </c>
      <c r="G83" s="110">
        <v>0</v>
      </c>
      <c r="H83" s="110">
        <v>0</v>
      </c>
    </row>
    <row r="84" spans="1:8" ht="27" customHeight="1" x14ac:dyDescent="0.25">
      <c r="A84" s="138" t="s">
        <v>108</v>
      </c>
      <c r="B84" s="111" t="s">
        <v>369</v>
      </c>
      <c r="C84" s="111" t="s">
        <v>505</v>
      </c>
      <c r="D84" s="111"/>
      <c r="E84" s="111"/>
      <c r="F84" s="110">
        <f>F85+F86+F87+F88+F89+F90+F91+F92+F93+F94+F95+F96+F97+F98</f>
        <v>34239429</v>
      </c>
      <c r="G84" s="110">
        <f>G85+G86+G87+G88+G89+G90+G91+G92+G93+G94+G95+G96+G97+G98</f>
        <v>14269534</v>
      </c>
      <c r="H84" s="110">
        <f>H85+H86+H87+H88+H89+H90+H91+H92+H93+H94+H95+H96+H97+H98</f>
        <v>21373534</v>
      </c>
    </row>
    <row r="85" spans="1:8" ht="133.5" customHeight="1" x14ac:dyDescent="0.25">
      <c r="A85" s="142" t="s">
        <v>385</v>
      </c>
      <c r="B85" s="64" t="s">
        <v>369</v>
      </c>
      <c r="C85" s="64" t="s">
        <v>505</v>
      </c>
      <c r="D85" s="64" t="s">
        <v>336</v>
      </c>
      <c r="E85" s="64" t="s">
        <v>370</v>
      </c>
      <c r="F85" s="114">
        <v>2382000</v>
      </c>
      <c r="G85" s="114">
        <v>2532000</v>
      </c>
      <c r="H85" s="114">
        <v>2582000</v>
      </c>
    </row>
    <row r="86" spans="1:8" ht="141.75" customHeight="1" x14ac:dyDescent="0.25">
      <c r="A86" s="142" t="s">
        <v>386</v>
      </c>
      <c r="B86" s="64" t="s">
        <v>369</v>
      </c>
      <c r="C86" s="64" t="s">
        <v>505</v>
      </c>
      <c r="D86" s="64" t="s">
        <v>46</v>
      </c>
      <c r="E86" s="64" t="s">
        <v>370</v>
      </c>
      <c r="F86" s="114">
        <v>674334</v>
      </c>
      <c r="G86" s="114">
        <v>674334</v>
      </c>
      <c r="H86" s="114">
        <v>674334</v>
      </c>
    </row>
    <row r="87" spans="1:8" ht="141" customHeight="1" x14ac:dyDescent="0.25">
      <c r="A87" s="142" t="s">
        <v>387</v>
      </c>
      <c r="B87" s="64" t="s">
        <v>369</v>
      </c>
      <c r="C87" s="64" t="s">
        <v>505</v>
      </c>
      <c r="D87" s="64" t="s">
        <v>337</v>
      </c>
      <c r="E87" s="64" t="s">
        <v>370</v>
      </c>
      <c r="F87" s="114">
        <v>550000</v>
      </c>
      <c r="G87" s="114">
        <v>600000</v>
      </c>
      <c r="H87" s="114">
        <v>600000</v>
      </c>
    </row>
    <row r="88" spans="1:8" ht="144.75" customHeight="1" x14ac:dyDescent="0.25">
      <c r="A88" s="142" t="s">
        <v>392</v>
      </c>
      <c r="B88" s="64" t="s">
        <v>369</v>
      </c>
      <c r="C88" s="64" t="s">
        <v>505</v>
      </c>
      <c r="D88" s="64" t="s">
        <v>338</v>
      </c>
      <c r="E88" s="64" t="s">
        <v>370</v>
      </c>
      <c r="F88" s="114">
        <v>700000</v>
      </c>
      <c r="G88" s="114">
        <v>650000</v>
      </c>
      <c r="H88" s="114">
        <v>650000</v>
      </c>
    </row>
    <row r="89" spans="1:8" ht="169.5" customHeight="1" x14ac:dyDescent="0.25">
      <c r="A89" s="142" t="s">
        <v>221</v>
      </c>
      <c r="B89" s="64" t="s">
        <v>369</v>
      </c>
      <c r="C89" s="64" t="s">
        <v>505</v>
      </c>
      <c r="D89" s="64" t="s">
        <v>222</v>
      </c>
      <c r="E89" s="64" t="s">
        <v>370</v>
      </c>
      <c r="F89" s="114">
        <v>0</v>
      </c>
      <c r="G89" s="114">
        <v>0</v>
      </c>
      <c r="H89" s="114">
        <v>0</v>
      </c>
    </row>
    <row r="90" spans="1:8" ht="153" customHeight="1" x14ac:dyDescent="0.25">
      <c r="A90" s="142" t="s">
        <v>223</v>
      </c>
      <c r="B90" s="64" t="s">
        <v>369</v>
      </c>
      <c r="C90" s="64" t="s">
        <v>505</v>
      </c>
      <c r="D90" s="64" t="s">
        <v>222</v>
      </c>
      <c r="E90" s="64" t="s">
        <v>370</v>
      </c>
      <c r="F90" s="114">
        <v>0</v>
      </c>
      <c r="G90" s="114">
        <v>0</v>
      </c>
      <c r="H90" s="114">
        <v>0</v>
      </c>
    </row>
    <row r="91" spans="1:8" ht="158.25" customHeight="1" x14ac:dyDescent="0.25">
      <c r="A91" s="142" t="s">
        <v>388</v>
      </c>
      <c r="B91" s="64" t="s">
        <v>369</v>
      </c>
      <c r="C91" s="64" t="s">
        <v>505</v>
      </c>
      <c r="D91" s="64" t="s">
        <v>339</v>
      </c>
      <c r="E91" s="64" t="s">
        <v>466</v>
      </c>
      <c r="F91" s="114">
        <v>9426505</v>
      </c>
      <c r="G91" s="114">
        <v>9813200</v>
      </c>
      <c r="H91" s="114">
        <v>8037700</v>
      </c>
    </row>
    <row r="92" spans="1:8" ht="68.25" customHeight="1" x14ac:dyDescent="0.25">
      <c r="A92" s="142" t="s">
        <v>238</v>
      </c>
      <c r="B92" s="64" t="s">
        <v>369</v>
      </c>
      <c r="C92" s="64" t="s">
        <v>505</v>
      </c>
      <c r="D92" s="64" t="s">
        <v>239</v>
      </c>
      <c r="E92" s="64" t="s">
        <v>466</v>
      </c>
      <c r="F92" s="114">
        <v>577495</v>
      </c>
      <c r="G92" s="114">
        <v>0</v>
      </c>
      <c r="H92" s="114">
        <v>0</v>
      </c>
    </row>
    <row r="93" spans="1:8" ht="81" customHeight="1" x14ac:dyDescent="0.25">
      <c r="A93" s="142" t="s">
        <v>240</v>
      </c>
      <c r="B93" s="64" t="s">
        <v>369</v>
      </c>
      <c r="C93" s="64" t="s">
        <v>505</v>
      </c>
      <c r="D93" s="64" t="s">
        <v>239</v>
      </c>
      <c r="E93" s="64" t="s">
        <v>466</v>
      </c>
      <c r="F93" s="114">
        <v>577495</v>
      </c>
      <c r="G93" s="114">
        <v>0</v>
      </c>
      <c r="H93" s="114">
        <v>0</v>
      </c>
    </row>
    <row r="94" spans="1:8" ht="72" customHeight="1" x14ac:dyDescent="0.25">
      <c r="A94" s="142" t="s">
        <v>235</v>
      </c>
      <c r="B94" s="64" t="s">
        <v>369</v>
      </c>
      <c r="C94" s="64" t="s">
        <v>505</v>
      </c>
      <c r="D94" s="64" t="s">
        <v>234</v>
      </c>
      <c r="E94" s="64" t="s">
        <v>466</v>
      </c>
      <c r="F94" s="114">
        <v>2645900</v>
      </c>
      <c r="G94" s="114">
        <v>0</v>
      </c>
      <c r="H94" s="114">
        <v>0</v>
      </c>
    </row>
    <row r="95" spans="1:8" ht="84.75" customHeight="1" x14ac:dyDescent="0.25">
      <c r="A95" s="142" t="s">
        <v>236</v>
      </c>
      <c r="B95" s="64" t="s">
        <v>369</v>
      </c>
      <c r="C95" s="64" t="s">
        <v>505</v>
      </c>
      <c r="D95" s="64" t="s">
        <v>234</v>
      </c>
      <c r="E95" s="64" t="s">
        <v>466</v>
      </c>
      <c r="F95" s="114">
        <v>200000</v>
      </c>
      <c r="G95" s="114">
        <v>0</v>
      </c>
      <c r="H95" s="114">
        <v>0</v>
      </c>
    </row>
    <row r="96" spans="1:8" ht="84.75" customHeight="1" x14ac:dyDescent="0.25">
      <c r="A96" s="142" t="s">
        <v>233</v>
      </c>
      <c r="B96" s="64" t="s">
        <v>369</v>
      </c>
      <c r="C96" s="64" t="s">
        <v>505</v>
      </c>
      <c r="D96" s="64" t="s">
        <v>232</v>
      </c>
      <c r="E96" s="64" t="s">
        <v>370</v>
      </c>
      <c r="F96" s="114">
        <v>0</v>
      </c>
      <c r="G96" s="114">
        <v>0</v>
      </c>
      <c r="H96" s="114">
        <v>8829500</v>
      </c>
    </row>
    <row r="97" spans="1:8" ht="102.75" customHeight="1" x14ac:dyDescent="0.25">
      <c r="A97" s="143" t="s">
        <v>231</v>
      </c>
      <c r="B97" s="64" t="s">
        <v>369</v>
      </c>
      <c r="C97" s="64" t="s">
        <v>505</v>
      </c>
      <c r="D97" s="64" t="s">
        <v>18</v>
      </c>
      <c r="E97" s="64" t="s">
        <v>370</v>
      </c>
      <c r="F97" s="114">
        <v>16005700</v>
      </c>
      <c r="G97" s="114">
        <v>0</v>
      </c>
      <c r="H97" s="114">
        <v>0</v>
      </c>
    </row>
    <row r="98" spans="1:8" ht="105" customHeight="1" x14ac:dyDescent="0.25">
      <c r="A98" s="143" t="s">
        <v>230</v>
      </c>
      <c r="B98" s="64" t="s">
        <v>369</v>
      </c>
      <c r="C98" s="64" t="s">
        <v>505</v>
      </c>
      <c r="D98" s="64" t="s">
        <v>18</v>
      </c>
      <c r="E98" s="64" t="s">
        <v>370</v>
      </c>
      <c r="F98" s="114">
        <v>500000</v>
      </c>
      <c r="G98" s="114">
        <v>0</v>
      </c>
      <c r="H98" s="114">
        <v>0</v>
      </c>
    </row>
    <row r="99" spans="1:8" ht="31.5" x14ac:dyDescent="0.25">
      <c r="A99" s="138" t="s">
        <v>109</v>
      </c>
      <c r="B99" s="111" t="s">
        <v>372</v>
      </c>
      <c r="C99" s="111"/>
      <c r="D99" s="111"/>
      <c r="E99" s="111"/>
      <c r="F99" s="110">
        <f>F100+F103+F101+F102</f>
        <v>2700000</v>
      </c>
      <c r="G99" s="110">
        <f>G100+G103+G101+G102</f>
        <v>2800000</v>
      </c>
      <c r="H99" s="110">
        <f>H100+H103+H101+H102</f>
        <v>2850000</v>
      </c>
    </row>
    <row r="100" spans="1:8" ht="124.5" customHeight="1" x14ac:dyDescent="0.25">
      <c r="A100" s="140" t="s">
        <v>47</v>
      </c>
      <c r="B100" s="64" t="s">
        <v>372</v>
      </c>
      <c r="C100" s="64" t="s">
        <v>504</v>
      </c>
      <c r="D100" s="64" t="s">
        <v>340</v>
      </c>
      <c r="E100" s="64" t="s">
        <v>370</v>
      </c>
      <c r="F100" s="114">
        <v>500000</v>
      </c>
      <c r="G100" s="114">
        <v>500000</v>
      </c>
      <c r="H100" s="114">
        <v>550000</v>
      </c>
    </row>
    <row r="101" spans="1:8" ht="108" customHeight="1" x14ac:dyDescent="0.25">
      <c r="A101" s="145" t="s">
        <v>48</v>
      </c>
      <c r="B101" s="64" t="s">
        <v>372</v>
      </c>
      <c r="C101" s="64" t="s">
        <v>504</v>
      </c>
      <c r="D101" s="64" t="s">
        <v>341</v>
      </c>
      <c r="E101" s="64" t="s">
        <v>102</v>
      </c>
      <c r="F101" s="114">
        <v>2200000</v>
      </c>
      <c r="G101" s="114">
        <v>2300000</v>
      </c>
      <c r="H101" s="114">
        <v>2300000</v>
      </c>
    </row>
    <row r="102" spans="1:8" ht="8.25" customHeight="1" x14ac:dyDescent="0.25">
      <c r="A102" s="140"/>
      <c r="B102" s="64"/>
      <c r="C102" s="64"/>
      <c r="D102" s="64"/>
      <c r="E102" s="64"/>
      <c r="F102" s="114"/>
      <c r="G102" s="114"/>
      <c r="H102" s="114"/>
    </row>
    <row r="103" spans="1:8" ht="4.5" customHeight="1" x14ac:dyDescent="0.25">
      <c r="A103" s="140"/>
      <c r="B103" s="64"/>
      <c r="C103" s="64"/>
      <c r="D103" s="64"/>
      <c r="E103" s="64"/>
      <c r="F103" s="114"/>
      <c r="G103" s="114"/>
      <c r="H103" s="114"/>
    </row>
    <row r="104" spans="1:8" x14ac:dyDescent="0.25">
      <c r="A104" s="138" t="s">
        <v>110</v>
      </c>
      <c r="B104" s="121" t="s">
        <v>318</v>
      </c>
      <c r="C104" s="121"/>
      <c r="D104" s="121"/>
      <c r="E104" s="121"/>
      <c r="F104" s="122">
        <f>F105+F107</f>
        <v>1380000</v>
      </c>
      <c r="G104" s="122">
        <f>G105+G107</f>
        <v>1185000</v>
      </c>
      <c r="H104" s="122">
        <f>H105+H107</f>
        <v>1040000</v>
      </c>
    </row>
    <row r="105" spans="1:8" ht="21.75" customHeight="1" x14ac:dyDescent="0.25">
      <c r="A105" s="138" t="s">
        <v>111</v>
      </c>
      <c r="B105" s="121" t="s">
        <v>318</v>
      </c>
      <c r="C105" s="121" t="s">
        <v>504</v>
      </c>
      <c r="D105" s="121"/>
      <c r="E105" s="121"/>
      <c r="F105" s="122">
        <f>F106</f>
        <v>380000</v>
      </c>
      <c r="G105" s="122">
        <f>G106</f>
        <v>385000</v>
      </c>
      <c r="H105" s="122">
        <f>H106</f>
        <v>390000</v>
      </c>
    </row>
    <row r="106" spans="1:8" ht="72" customHeight="1" x14ac:dyDescent="0.25">
      <c r="A106" s="140" t="s">
        <v>49</v>
      </c>
      <c r="B106" s="123" t="s">
        <v>318</v>
      </c>
      <c r="C106" s="123" t="s">
        <v>504</v>
      </c>
      <c r="D106" s="64" t="s">
        <v>342</v>
      </c>
      <c r="E106" s="123" t="s">
        <v>319</v>
      </c>
      <c r="F106" s="124">
        <v>380000</v>
      </c>
      <c r="G106" s="124">
        <v>385000</v>
      </c>
      <c r="H106" s="124">
        <v>390000</v>
      </c>
    </row>
    <row r="107" spans="1:8" ht="21.75" customHeight="1" x14ac:dyDescent="0.25">
      <c r="A107" s="138" t="s">
        <v>467</v>
      </c>
      <c r="B107" s="121" t="s">
        <v>318</v>
      </c>
      <c r="C107" s="121" t="s">
        <v>505</v>
      </c>
      <c r="D107" s="121"/>
      <c r="E107" s="121"/>
      <c r="F107" s="122">
        <f>F108+F109</f>
        <v>1000000</v>
      </c>
      <c r="G107" s="122">
        <f>G108+G109</f>
        <v>800000</v>
      </c>
      <c r="H107" s="122">
        <f>H108+H109</f>
        <v>650000</v>
      </c>
    </row>
    <row r="108" spans="1:8" ht="159" customHeight="1" x14ac:dyDescent="0.25">
      <c r="A108" s="145" t="s">
        <v>50</v>
      </c>
      <c r="B108" s="123" t="s">
        <v>318</v>
      </c>
      <c r="C108" s="123" t="s">
        <v>505</v>
      </c>
      <c r="D108" s="64" t="s">
        <v>343</v>
      </c>
      <c r="E108" s="123" t="s">
        <v>370</v>
      </c>
      <c r="F108" s="124">
        <v>900000</v>
      </c>
      <c r="G108" s="124">
        <v>700000</v>
      </c>
      <c r="H108" s="124">
        <v>550000</v>
      </c>
    </row>
    <row r="109" spans="1:8" ht="143.25" customHeight="1" x14ac:dyDescent="0.25">
      <c r="A109" s="145" t="s">
        <v>51</v>
      </c>
      <c r="B109" s="123" t="s">
        <v>318</v>
      </c>
      <c r="C109" s="123" t="s">
        <v>505</v>
      </c>
      <c r="D109" s="64" t="s">
        <v>373</v>
      </c>
      <c r="E109" s="123" t="s">
        <v>319</v>
      </c>
      <c r="F109" s="124">
        <v>100000</v>
      </c>
      <c r="G109" s="124">
        <v>100000</v>
      </c>
      <c r="H109" s="124">
        <v>100000</v>
      </c>
    </row>
    <row r="110" spans="1:8" ht="38.25" customHeight="1" x14ac:dyDescent="0.25">
      <c r="A110" s="138" t="s">
        <v>198</v>
      </c>
      <c r="B110" s="121" t="s">
        <v>470</v>
      </c>
      <c r="C110" s="121"/>
      <c r="D110" s="111"/>
      <c r="E110" s="121"/>
      <c r="F110" s="122">
        <f>F111+F114</f>
        <v>159523100</v>
      </c>
      <c r="G110" s="122">
        <f>G111+G114</f>
        <v>750000</v>
      </c>
      <c r="H110" s="122">
        <f>H111+H114</f>
        <v>750000</v>
      </c>
    </row>
    <row r="111" spans="1:8" ht="21.75" customHeight="1" x14ac:dyDescent="0.25">
      <c r="A111" s="138" t="s">
        <v>199</v>
      </c>
      <c r="B111" s="121" t="s">
        <v>470</v>
      </c>
      <c r="C111" s="121" t="s">
        <v>366</v>
      </c>
      <c r="D111" s="111"/>
      <c r="E111" s="121"/>
      <c r="F111" s="122">
        <f>F112+F113</f>
        <v>360000</v>
      </c>
      <c r="G111" s="122">
        <f>G112+G113</f>
        <v>650000</v>
      </c>
      <c r="H111" s="122">
        <f>H112+H113</f>
        <v>750000</v>
      </c>
    </row>
    <row r="112" spans="1:8" ht="107.25" customHeight="1" x14ac:dyDescent="0.25">
      <c r="A112" s="145" t="s">
        <v>178</v>
      </c>
      <c r="B112" s="123" t="s">
        <v>470</v>
      </c>
      <c r="C112" s="123" t="s">
        <v>366</v>
      </c>
      <c r="D112" s="64" t="s">
        <v>345</v>
      </c>
      <c r="E112" s="123" t="s">
        <v>370</v>
      </c>
      <c r="F112" s="124">
        <v>360000</v>
      </c>
      <c r="G112" s="124">
        <v>650000</v>
      </c>
      <c r="H112" s="124">
        <v>750000</v>
      </c>
    </row>
    <row r="113" spans="1:8" ht="117" customHeight="1" x14ac:dyDescent="0.25">
      <c r="A113" s="145" t="s">
        <v>518</v>
      </c>
      <c r="B113" s="123" t="s">
        <v>470</v>
      </c>
      <c r="C113" s="123" t="s">
        <v>366</v>
      </c>
      <c r="D113" s="64" t="s">
        <v>346</v>
      </c>
      <c r="E113" s="123" t="s">
        <v>102</v>
      </c>
      <c r="F113" s="124">
        <v>0</v>
      </c>
      <c r="G113" s="124">
        <v>0</v>
      </c>
      <c r="H113" s="124">
        <v>0</v>
      </c>
    </row>
    <row r="114" spans="1:8" ht="48.75" customHeight="1" x14ac:dyDescent="0.25">
      <c r="A114" s="153" t="s">
        <v>195</v>
      </c>
      <c r="B114" s="121" t="s">
        <v>470</v>
      </c>
      <c r="C114" s="121" t="s">
        <v>369</v>
      </c>
      <c r="D114" s="111"/>
      <c r="E114" s="121"/>
      <c r="F114" s="122">
        <f>F115+F116</f>
        <v>159163100</v>
      </c>
      <c r="G114" s="122">
        <f>G115+G116</f>
        <v>100000</v>
      </c>
      <c r="H114" s="122">
        <f>H115+H116</f>
        <v>0</v>
      </c>
    </row>
    <row r="115" spans="1:8" ht="157.5" customHeight="1" x14ac:dyDescent="0.25">
      <c r="A115" s="145" t="s">
        <v>241</v>
      </c>
      <c r="B115" s="123" t="s">
        <v>470</v>
      </c>
      <c r="C115" s="123" t="s">
        <v>369</v>
      </c>
      <c r="D115" s="64" t="s">
        <v>197</v>
      </c>
      <c r="E115" s="123" t="s">
        <v>371</v>
      </c>
      <c r="F115" s="124">
        <v>158813100</v>
      </c>
      <c r="G115" s="124">
        <v>0</v>
      </c>
      <c r="H115" s="124">
        <v>0</v>
      </c>
    </row>
    <row r="116" spans="1:8" ht="189.75" customHeight="1" x14ac:dyDescent="0.25">
      <c r="A116" s="145" t="s">
        <v>242</v>
      </c>
      <c r="B116" s="123" t="s">
        <v>470</v>
      </c>
      <c r="C116" s="123" t="s">
        <v>369</v>
      </c>
      <c r="D116" s="64" t="s">
        <v>197</v>
      </c>
      <c r="E116" s="123" t="s">
        <v>371</v>
      </c>
      <c r="F116" s="124">
        <v>350000</v>
      </c>
      <c r="G116" s="124">
        <v>100000</v>
      </c>
      <c r="H116" s="124">
        <v>0</v>
      </c>
    </row>
    <row r="117" spans="1:8" ht="25.5" customHeight="1" x14ac:dyDescent="0.25">
      <c r="A117" s="139" t="s">
        <v>468</v>
      </c>
      <c r="B117" s="121" t="s">
        <v>365</v>
      </c>
      <c r="C117" s="121" t="s">
        <v>504</v>
      </c>
      <c r="D117" s="111"/>
      <c r="E117" s="121"/>
      <c r="F117" s="122">
        <f>F118</f>
        <v>0</v>
      </c>
      <c r="G117" s="122">
        <f>G118</f>
        <v>0</v>
      </c>
      <c r="H117" s="122">
        <f>H118</f>
        <v>0</v>
      </c>
    </row>
    <row r="118" spans="1:8" ht="67.5" customHeight="1" x14ac:dyDescent="0.25">
      <c r="A118" s="145" t="s">
        <v>52</v>
      </c>
      <c r="B118" s="123" t="s">
        <v>365</v>
      </c>
      <c r="C118" s="123" t="s">
        <v>504</v>
      </c>
      <c r="D118" s="64" t="s">
        <v>347</v>
      </c>
      <c r="E118" s="123" t="s">
        <v>469</v>
      </c>
      <c r="F118" s="124">
        <v>0</v>
      </c>
      <c r="G118" s="124">
        <v>0</v>
      </c>
      <c r="H118" s="124">
        <v>0</v>
      </c>
    </row>
    <row r="119" spans="1:8" ht="24.75" customHeight="1" x14ac:dyDescent="0.25">
      <c r="A119" s="139" t="s">
        <v>374</v>
      </c>
      <c r="B119" s="123"/>
      <c r="C119" s="123"/>
      <c r="D119" s="123"/>
      <c r="E119" s="123"/>
      <c r="F119" s="124">
        <v>0</v>
      </c>
      <c r="G119" s="122">
        <v>2434800</v>
      </c>
      <c r="H119" s="122">
        <v>5467300</v>
      </c>
    </row>
    <row r="120" spans="1:8" hidden="1" x14ac:dyDescent="0.25">
      <c r="A120" s="30"/>
      <c r="B120" s="38"/>
      <c r="C120" s="38"/>
      <c r="D120" s="38"/>
      <c r="E120" s="38"/>
      <c r="F120" s="38"/>
      <c r="G120" s="38"/>
      <c r="H120" s="39"/>
    </row>
    <row r="121" spans="1:8" hidden="1" x14ac:dyDescent="0.25">
      <c r="A121" s="30"/>
      <c r="B121" s="38"/>
      <c r="C121" s="38"/>
      <c r="D121" s="38"/>
      <c r="E121" s="38"/>
      <c r="F121" s="38"/>
      <c r="G121" s="38"/>
      <c r="H121" s="39"/>
    </row>
    <row r="122" spans="1:8" hidden="1" x14ac:dyDescent="0.25">
      <c r="A122" s="195"/>
      <c r="B122" s="195"/>
      <c r="C122" s="195"/>
      <c r="D122" s="38"/>
      <c r="E122" s="38"/>
      <c r="F122" s="38"/>
      <c r="G122" s="38"/>
      <c r="H122" s="39"/>
    </row>
    <row r="123" spans="1:8" hidden="1" x14ac:dyDescent="0.25">
      <c r="A123" s="195"/>
      <c r="B123" s="195"/>
      <c r="C123" s="196"/>
      <c r="D123" s="196"/>
      <c r="E123" s="196"/>
      <c r="F123" s="196"/>
      <c r="G123" s="196"/>
      <c r="H123" s="196"/>
    </row>
  </sheetData>
  <mergeCells count="23">
    <mergeCell ref="A9:I9"/>
    <mergeCell ref="A6:I6"/>
    <mergeCell ref="A1:H1"/>
    <mergeCell ref="A2:H2"/>
    <mergeCell ref="A3:H3"/>
    <mergeCell ref="A4:H4"/>
    <mergeCell ref="A5:H5"/>
    <mergeCell ref="A7:I7"/>
    <mergeCell ref="A8:I8"/>
    <mergeCell ref="A11:I11"/>
    <mergeCell ref="A10:I10"/>
    <mergeCell ref="D14:D15"/>
    <mergeCell ref="A12:H12"/>
    <mergeCell ref="C14:C15"/>
    <mergeCell ref="F14:F15"/>
    <mergeCell ref="H14:H15"/>
    <mergeCell ref="A123:B123"/>
    <mergeCell ref="C123:H123"/>
    <mergeCell ref="A14:A15"/>
    <mergeCell ref="B14:B15"/>
    <mergeCell ref="A122:C122"/>
    <mergeCell ref="G14:G15"/>
    <mergeCell ref="E14:E15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5" orientation="portrait" verticalDpi="200" r:id="rId1"/>
  <headerFooter alignWithMargins="0"/>
  <rowBreaks count="2" manualBreakCount="2">
    <brk id="78" max="7" man="1"/>
    <brk id="8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view="pageBreakPreview" zoomScaleSheetLayoutView="100" workbookViewId="0">
      <selection activeCell="F68" sqref="F68"/>
    </sheetView>
  </sheetViews>
  <sheetFormatPr defaultRowHeight="16.5" x14ac:dyDescent="0.25"/>
  <cols>
    <col min="1" max="1" width="52" style="40" customWidth="1"/>
    <col min="2" max="2" width="8.140625" style="31" customWidth="1"/>
    <col min="3" max="3" width="4.85546875" style="31" customWidth="1"/>
    <col min="4" max="4" width="3.7109375" style="31" customWidth="1"/>
    <col min="5" max="5" width="4" style="31" customWidth="1"/>
    <col min="6" max="6" width="15" style="31" customWidth="1"/>
    <col min="7" max="7" width="15.85546875" style="31" customWidth="1"/>
    <col min="8" max="8" width="15.42578125" style="41" customWidth="1"/>
    <col min="9" max="16384" width="9.140625" style="31"/>
  </cols>
  <sheetData>
    <row r="1" spans="1:8" x14ac:dyDescent="0.25">
      <c r="A1" s="187" t="s">
        <v>67</v>
      </c>
      <c r="B1" s="187"/>
      <c r="C1" s="187"/>
      <c r="D1" s="187"/>
      <c r="E1" s="187"/>
      <c r="F1" s="187"/>
      <c r="G1" s="187"/>
      <c r="H1" s="187"/>
    </row>
    <row r="2" spans="1:8" x14ac:dyDescent="0.25">
      <c r="A2" s="187" t="s">
        <v>519</v>
      </c>
      <c r="B2" s="187"/>
      <c r="C2" s="187"/>
      <c r="D2" s="187"/>
      <c r="E2" s="187"/>
      <c r="F2" s="187"/>
      <c r="G2" s="187"/>
      <c r="H2" s="187"/>
    </row>
    <row r="3" spans="1:8" x14ac:dyDescent="0.25">
      <c r="A3" s="187"/>
      <c r="B3" s="187"/>
      <c r="C3" s="187"/>
      <c r="D3" s="187"/>
      <c r="E3" s="187"/>
      <c r="F3" s="187"/>
      <c r="G3" s="187"/>
      <c r="H3" s="187"/>
    </row>
    <row r="4" spans="1:8" x14ac:dyDescent="0.25">
      <c r="A4" s="187" t="s">
        <v>246</v>
      </c>
      <c r="B4" s="187"/>
      <c r="C4" s="187"/>
      <c r="D4" s="187"/>
      <c r="E4" s="187"/>
      <c r="F4" s="187"/>
      <c r="G4" s="187"/>
      <c r="H4" s="187"/>
    </row>
    <row r="5" spans="1:8" ht="0.75" customHeight="1" x14ac:dyDescent="0.25">
      <c r="A5" s="187"/>
      <c r="B5" s="187"/>
      <c r="C5" s="187"/>
      <c r="D5" s="187"/>
      <c r="E5" s="187"/>
      <c r="F5" s="187"/>
      <c r="G5" s="187"/>
      <c r="H5" s="187"/>
    </row>
    <row r="6" spans="1:8" x14ac:dyDescent="0.25">
      <c r="A6" s="190" t="s">
        <v>35</v>
      </c>
      <c r="B6" s="190"/>
      <c r="C6" s="190"/>
      <c r="D6" s="190"/>
      <c r="E6" s="190"/>
      <c r="F6" s="190"/>
      <c r="G6" s="190"/>
      <c r="H6" s="190"/>
    </row>
    <row r="7" spans="1:8" x14ac:dyDescent="0.25">
      <c r="A7" s="190" t="s">
        <v>36</v>
      </c>
      <c r="B7" s="190"/>
      <c r="C7" s="190"/>
      <c r="D7" s="190"/>
      <c r="E7" s="190"/>
      <c r="F7" s="190"/>
      <c r="G7" s="190"/>
      <c r="H7" s="190"/>
    </row>
    <row r="8" spans="1:8" x14ac:dyDescent="0.25">
      <c r="A8" s="190" t="s">
        <v>351</v>
      </c>
      <c r="B8" s="190"/>
      <c r="C8" s="190"/>
      <c r="D8" s="190"/>
      <c r="E8" s="190"/>
      <c r="F8" s="190"/>
      <c r="G8" s="190"/>
      <c r="H8" s="190"/>
    </row>
    <row r="9" spans="1:8" x14ac:dyDescent="0.25">
      <c r="A9" s="190" t="s">
        <v>12</v>
      </c>
      <c r="B9" s="190"/>
      <c r="C9" s="190"/>
      <c r="D9" s="190"/>
      <c r="E9" s="190"/>
      <c r="F9" s="190"/>
      <c r="G9" s="190"/>
      <c r="H9" s="190"/>
    </row>
    <row r="10" spans="1:8" x14ac:dyDescent="0.25">
      <c r="A10" s="125"/>
      <c r="B10" s="126"/>
      <c r="C10" s="126"/>
      <c r="D10" s="126"/>
      <c r="E10" s="126"/>
      <c r="F10" s="126"/>
      <c r="G10" s="126"/>
      <c r="H10" s="127" t="s">
        <v>356</v>
      </c>
    </row>
    <row r="11" spans="1:8" x14ac:dyDescent="0.25">
      <c r="A11" s="201" t="s">
        <v>499</v>
      </c>
      <c r="B11" s="203" t="s">
        <v>502</v>
      </c>
      <c r="C11" s="203" t="s">
        <v>503</v>
      </c>
      <c r="D11" s="203" t="s">
        <v>500</v>
      </c>
      <c r="E11" s="203" t="s">
        <v>501</v>
      </c>
      <c r="F11" s="191" t="s">
        <v>397</v>
      </c>
      <c r="G11" s="199" t="s">
        <v>212</v>
      </c>
      <c r="H11" s="193" t="s">
        <v>522</v>
      </c>
    </row>
    <row r="12" spans="1:8" ht="10.5" customHeight="1" x14ac:dyDescent="0.25">
      <c r="A12" s="202"/>
      <c r="B12" s="203"/>
      <c r="C12" s="203"/>
      <c r="D12" s="203"/>
      <c r="E12" s="203"/>
      <c r="F12" s="192"/>
      <c r="G12" s="200"/>
      <c r="H12" s="194"/>
    </row>
    <row r="13" spans="1:8" ht="47.25" x14ac:dyDescent="0.25">
      <c r="A13" s="107" t="s">
        <v>265</v>
      </c>
      <c r="B13" s="109"/>
      <c r="C13" s="109"/>
      <c r="D13" s="108"/>
      <c r="E13" s="109"/>
      <c r="F13" s="110">
        <f>F14+F25+F34+F42+F67</f>
        <v>273615329</v>
      </c>
      <c r="G13" s="110">
        <f>G14+G25+G34+G42+G67+G106+G109</f>
        <v>97391934</v>
      </c>
      <c r="H13" s="110">
        <f>H14+H25+H34+H42+H67+H106+H109</f>
        <v>109345934</v>
      </c>
    </row>
    <row r="14" spans="1:8" ht="63" x14ac:dyDescent="0.25">
      <c r="A14" s="107" t="s">
        <v>291</v>
      </c>
      <c r="B14" s="108" t="s">
        <v>21</v>
      </c>
      <c r="C14" s="108"/>
      <c r="D14" s="111"/>
      <c r="E14" s="111"/>
      <c r="F14" s="110">
        <f>F15+F21</f>
        <v>4080000</v>
      </c>
      <c r="G14" s="110">
        <f>G15+G21</f>
        <v>3985000</v>
      </c>
      <c r="H14" s="110">
        <f>H15+H21</f>
        <v>3890000</v>
      </c>
    </row>
    <row r="15" spans="1:8" x14ac:dyDescent="0.25">
      <c r="A15" s="107" t="s">
        <v>110</v>
      </c>
      <c r="B15" s="121"/>
      <c r="C15" s="121"/>
      <c r="D15" s="121"/>
      <c r="E15" s="121"/>
      <c r="F15" s="122">
        <f>F16+F18</f>
        <v>1380000</v>
      </c>
      <c r="G15" s="122">
        <f>G16+G18</f>
        <v>1185000</v>
      </c>
      <c r="H15" s="122">
        <f>H16+H18</f>
        <v>1040000</v>
      </c>
    </row>
    <row r="16" spans="1:8" ht="20.25" customHeight="1" x14ac:dyDescent="0.25">
      <c r="A16" s="107" t="s">
        <v>111</v>
      </c>
      <c r="B16" s="121"/>
      <c r="C16" s="121"/>
      <c r="D16" s="121"/>
      <c r="E16" s="121"/>
      <c r="F16" s="122">
        <f>F17</f>
        <v>380000</v>
      </c>
      <c r="G16" s="122">
        <f>G17</f>
        <v>385000</v>
      </c>
      <c r="H16" s="122">
        <f>H17</f>
        <v>390000</v>
      </c>
    </row>
    <row r="17" spans="1:8" ht="71.25" customHeight="1" x14ac:dyDescent="0.25">
      <c r="A17" s="113" t="s">
        <v>180</v>
      </c>
      <c r="B17" s="64" t="s">
        <v>342</v>
      </c>
      <c r="C17" s="123" t="s">
        <v>319</v>
      </c>
      <c r="D17" s="123" t="s">
        <v>318</v>
      </c>
      <c r="E17" s="123" t="s">
        <v>504</v>
      </c>
      <c r="F17" s="124">
        <v>380000</v>
      </c>
      <c r="G17" s="124">
        <v>385000</v>
      </c>
      <c r="H17" s="124">
        <v>390000</v>
      </c>
    </row>
    <row r="18" spans="1:8" ht="16.5" customHeight="1" x14ac:dyDescent="0.25">
      <c r="A18" s="107" t="s">
        <v>467</v>
      </c>
      <c r="B18" s="111"/>
      <c r="C18" s="121"/>
      <c r="D18" s="121"/>
      <c r="E18" s="121"/>
      <c r="F18" s="122">
        <f>F20+F19</f>
        <v>1000000</v>
      </c>
      <c r="G18" s="122">
        <f>G20+G19</f>
        <v>800000</v>
      </c>
      <c r="H18" s="122">
        <f>H20+H19</f>
        <v>650000</v>
      </c>
    </row>
    <row r="19" spans="1:8" ht="156" customHeight="1" x14ac:dyDescent="0.25">
      <c r="A19" s="120" t="s">
        <v>50</v>
      </c>
      <c r="B19" s="64" t="s">
        <v>344</v>
      </c>
      <c r="C19" s="123" t="s">
        <v>370</v>
      </c>
      <c r="D19" s="123" t="s">
        <v>318</v>
      </c>
      <c r="E19" s="123" t="s">
        <v>505</v>
      </c>
      <c r="F19" s="124">
        <v>900000</v>
      </c>
      <c r="G19" s="124">
        <v>700000</v>
      </c>
      <c r="H19" s="124">
        <v>550000</v>
      </c>
    </row>
    <row r="20" spans="1:8" ht="144.75" customHeight="1" x14ac:dyDescent="0.25">
      <c r="A20" s="120" t="s">
        <v>181</v>
      </c>
      <c r="B20" s="64" t="s">
        <v>349</v>
      </c>
      <c r="C20" s="123" t="s">
        <v>319</v>
      </c>
      <c r="D20" s="123" t="s">
        <v>318</v>
      </c>
      <c r="E20" s="123" t="s">
        <v>505</v>
      </c>
      <c r="F20" s="124">
        <v>100000</v>
      </c>
      <c r="G20" s="124">
        <v>100000</v>
      </c>
      <c r="H20" s="124">
        <v>100000</v>
      </c>
    </row>
    <row r="21" spans="1:8" ht="36.75" customHeight="1" x14ac:dyDescent="0.25">
      <c r="A21" s="107" t="s">
        <v>109</v>
      </c>
      <c r="B21" s="111"/>
      <c r="C21" s="111"/>
      <c r="D21" s="111" t="s">
        <v>372</v>
      </c>
      <c r="E21" s="111"/>
      <c r="F21" s="110">
        <f>F22+F23+F24</f>
        <v>2700000</v>
      </c>
      <c r="G21" s="110">
        <f>G22+G23+G24</f>
        <v>2800000</v>
      </c>
      <c r="H21" s="110">
        <f>H22+H23+H24</f>
        <v>2850000</v>
      </c>
    </row>
    <row r="22" spans="1:8" ht="110.25" customHeight="1" x14ac:dyDescent="0.25">
      <c r="A22" s="113" t="s">
        <v>182</v>
      </c>
      <c r="B22" s="64" t="s">
        <v>340</v>
      </c>
      <c r="C22" s="64" t="s">
        <v>370</v>
      </c>
      <c r="D22" s="64" t="s">
        <v>372</v>
      </c>
      <c r="E22" s="64" t="s">
        <v>504</v>
      </c>
      <c r="F22" s="114">
        <v>500000</v>
      </c>
      <c r="G22" s="114">
        <v>500000</v>
      </c>
      <c r="H22" s="114">
        <v>550000</v>
      </c>
    </row>
    <row r="23" spans="1:8" ht="115.5" customHeight="1" x14ac:dyDescent="0.25">
      <c r="A23" s="120" t="s">
        <v>183</v>
      </c>
      <c r="B23" s="64" t="s">
        <v>341</v>
      </c>
      <c r="C23" s="64" t="s">
        <v>102</v>
      </c>
      <c r="D23" s="64" t="s">
        <v>372</v>
      </c>
      <c r="E23" s="64" t="s">
        <v>504</v>
      </c>
      <c r="F23" s="114">
        <v>2200000</v>
      </c>
      <c r="G23" s="114">
        <v>2300000</v>
      </c>
      <c r="H23" s="114">
        <v>2300000</v>
      </c>
    </row>
    <row r="24" spans="1:8" ht="1.5" customHeight="1" x14ac:dyDescent="0.25">
      <c r="A24" s="113"/>
      <c r="B24" s="64"/>
      <c r="C24" s="64"/>
      <c r="D24" s="64"/>
      <c r="E24" s="64"/>
      <c r="F24" s="114"/>
      <c r="G24" s="114"/>
      <c r="H24" s="114"/>
    </row>
    <row r="25" spans="1:8" ht="61.5" customHeight="1" x14ac:dyDescent="0.25">
      <c r="A25" s="112" t="s">
        <v>184</v>
      </c>
      <c r="B25" s="111" t="s">
        <v>22</v>
      </c>
      <c r="C25" s="111"/>
      <c r="D25" s="111"/>
      <c r="E25" s="111"/>
      <c r="F25" s="110">
        <f>F26</f>
        <v>650000</v>
      </c>
      <c r="G25" s="110">
        <f>G26</f>
        <v>650000</v>
      </c>
      <c r="H25" s="110">
        <f>H26</f>
        <v>650000</v>
      </c>
    </row>
    <row r="26" spans="1:8" ht="40.5" customHeight="1" x14ac:dyDescent="0.25">
      <c r="A26" s="138" t="s">
        <v>72</v>
      </c>
      <c r="B26" s="111"/>
      <c r="C26" s="111"/>
      <c r="D26" s="111" t="s">
        <v>505</v>
      </c>
      <c r="E26" s="111"/>
      <c r="F26" s="110">
        <f>F27+F29+F31</f>
        <v>650000</v>
      </c>
      <c r="G26" s="110">
        <f>G27+G29+G31</f>
        <v>650000</v>
      </c>
      <c r="H26" s="110">
        <f>H27+H29+H31</f>
        <v>650000</v>
      </c>
    </row>
    <row r="27" spans="1:8" ht="48.75" customHeight="1" x14ac:dyDescent="0.25">
      <c r="A27" s="107" t="s">
        <v>203</v>
      </c>
      <c r="B27" s="64"/>
      <c r="C27" s="64"/>
      <c r="D27" s="111" t="s">
        <v>505</v>
      </c>
      <c r="E27" s="111" t="s">
        <v>318</v>
      </c>
      <c r="F27" s="110">
        <f>F28</f>
        <v>300000</v>
      </c>
      <c r="G27" s="110">
        <f>G28</f>
        <v>300000</v>
      </c>
      <c r="H27" s="110">
        <f>H28</f>
        <v>300000</v>
      </c>
    </row>
    <row r="28" spans="1:8" ht="156" customHeight="1" x14ac:dyDescent="0.25">
      <c r="A28" s="156" t="s">
        <v>411</v>
      </c>
      <c r="B28" s="64" t="s">
        <v>412</v>
      </c>
      <c r="C28" s="64" t="s">
        <v>370</v>
      </c>
      <c r="D28" s="64" t="s">
        <v>505</v>
      </c>
      <c r="E28" s="64" t="s">
        <v>318</v>
      </c>
      <c r="F28" s="114">
        <v>300000</v>
      </c>
      <c r="G28" s="114">
        <v>300000</v>
      </c>
      <c r="H28" s="114">
        <v>300000</v>
      </c>
    </row>
    <row r="29" spans="1:8" ht="66" customHeight="1" x14ac:dyDescent="0.25">
      <c r="A29" s="157" t="s">
        <v>203</v>
      </c>
      <c r="B29" s="111"/>
      <c r="C29" s="111"/>
      <c r="D29" s="111" t="s">
        <v>505</v>
      </c>
      <c r="E29" s="111" t="s">
        <v>318</v>
      </c>
      <c r="F29" s="110">
        <f>F30</f>
        <v>50000</v>
      </c>
      <c r="G29" s="110">
        <f>G30</f>
        <v>50000</v>
      </c>
      <c r="H29" s="110">
        <f>H30</f>
        <v>50000</v>
      </c>
    </row>
    <row r="30" spans="1:8" ht="98.25" customHeight="1" x14ac:dyDescent="0.25">
      <c r="A30" s="154" t="s">
        <v>409</v>
      </c>
      <c r="B30" s="64" t="s">
        <v>410</v>
      </c>
      <c r="C30" s="64" t="s">
        <v>370</v>
      </c>
      <c r="D30" s="64" t="s">
        <v>505</v>
      </c>
      <c r="E30" s="64" t="s">
        <v>318</v>
      </c>
      <c r="F30" s="114">
        <v>50000</v>
      </c>
      <c r="G30" s="114">
        <v>50000</v>
      </c>
      <c r="H30" s="114">
        <v>50000</v>
      </c>
    </row>
    <row r="31" spans="1:8" ht="59.25" customHeight="1" x14ac:dyDescent="0.25">
      <c r="A31" s="112" t="s">
        <v>73</v>
      </c>
      <c r="B31" s="111"/>
      <c r="C31" s="111"/>
      <c r="D31" s="111" t="s">
        <v>505</v>
      </c>
      <c r="E31" s="111" t="s">
        <v>74</v>
      </c>
      <c r="F31" s="110">
        <f>F32+F33</f>
        <v>300000</v>
      </c>
      <c r="G31" s="110">
        <f>G32+G33</f>
        <v>300000</v>
      </c>
      <c r="H31" s="110">
        <f>H32+H33</f>
        <v>300000</v>
      </c>
    </row>
    <row r="32" spans="1:8" ht="116.25" customHeight="1" x14ac:dyDescent="0.25">
      <c r="A32" s="140" t="s">
        <v>201</v>
      </c>
      <c r="B32" s="64" t="s">
        <v>517</v>
      </c>
      <c r="C32" s="64" t="s">
        <v>370</v>
      </c>
      <c r="D32" s="64" t="s">
        <v>505</v>
      </c>
      <c r="E32" s="64" t="s">
        <v>74</v>
      </c>
      <c r="F32" s="114">
        <v>260000</v>
      </c>
      <c r="G32" s="114">
        <v>260000</v>
      </c>
      <c r="H32" s="114">
        <v>260000</v>
      </c>
    </row>
    <row r="33" spans="1:8" ht="101.25" customHeight="1" x14ac:dyDescent="0.25">
      <c r="A33" s="140" t="s">
        <v>202</v>
      </c>
      <c r="B33" s="64" t="s">
        <v>206</v>
      </c>
      <c r="C33" s="64" t="s">
        <v>370</v>
      </c>
      <c r="D33" s="64" t="s">
        <v>505</v>
      </c>
      <c r="E33" s="64" t="s">
        <v>74</v>
      </c>
      <c r="F33" s="114">
        <v>40000</v>
      </c>
      <c r="G33" s="114">
        <v>40000</v>
      </c>
      <c r="H33" s="114">
        <v>40000</v>
      </c>
    </row>
    <row r="34" spans="1:8" ht="58.5" customHeight="1" x14ac:dyDescent="0.25">
      <c r="A34" s="112" t="s">
        <v>292</v>
      </c>
      <c r="B34" s="111" t="s">
        <v>23</v>
      </c>
      <c r="C34" s="111"/>
      <c r="D34" s="111"/>
      <c r="E34" s="111"/>
      <c r="F34" s="110">
        <f>F36+F39</f>
        <v>159523100</v>
      </c>
      <c r="G34" s="110">
        <f>G36+G39</f>
        <v>750000</v>
      </c>
      <c r="H34" s="110">
        <f>H36</f>
        <v>750000</v>
      </c>
    </row>
    <row r="35" spans="1:8" ht="32.25" customHeight="1" x14ac:dyDescent="0.25">
      <c r="A35" s="138" t="s">
        <v>198</v>
      </c>
      <c r="B35" s="111"/>
      <c r="C35" s="111"/>
      <c r="D35" s="111"/>
      <c r="E35" s="111"/>
      <c r="F35" s="110"/>
      <c r="G35" s="110"/>
      <c r="H35" s="110"/>
    </row>
    <row r="36" spans="1:8" ht="20.25" customHeight="1" x14ac:dyDescent="0.25">
      <c r="A36" s="138" t="s">
        <v>199</v>
      </c>
      <c r="B36" s="111"/>
      <c r="C36" s="121"/>
      <c r="D36" s="121" t="s">
        <v>470</v>
      </c>
      <c r="E36" s="121" t="s">
        <v>366</v>
      </c>
      <c r="F36" s="122">
        <f>F37+F38</f>
        <v>360000</v>
      </c>
      <c r="G36" s="122">
        <f>G37+G38</f>
        <v>650000</v>
      </c>
      <c r="H36" s="122">
        <f>H37+H38</f>
        <v>750000</v>
      </c>
    </row>
    <row r="37" spans="1:8" ht="108.75" customHeight="1" x14ac:dyDescent="0.25">
      <c r="A37" s="120" t="s">
        <v>293</v>
      </c>
      <c r="B37" s="64" t="s">
        <v>345</v>
      </c>
      <c r="C37" s="123" t="s">
        <v>370</v>
      </c>
      <c r="D37" s="123" t="s">
        <v>470</v>
      </c>
      <c r="E37" s="123" t="s">
        <v>366</v>
      </c>
      <c r="F37" s="124">
        <v>360000</v>
      </c>
      <c r="G37" s="124">
        <v>650000</v>
      </c>
      <c r="H37" s="124">
        <v>750000</v>
      </c>
    </row>
    <row r="38" spans="1:8" ht="129" customHeight="1" x14ac:dyDescent="0.25">
      <c r="A38" s="120" t="s">
        <v>290</v>
      </c>
      <c r="B38" s="64" t="s">
        <v>346</v>
      </c>
      <c r="C38" s="123" t="s">
        <v>102</v>
      </c>
      <c r="D38" s="123" t="s">
        <v>470</v>
      </c>
      <c r="E38" s="123" t="s">
        <v>366</v>
      </c>
      <c r="F38" s="124">
        <v>0</v>
      </c>
      <c r="G38" s="124">
        <v>0</v>
      </c>
      <c r="H38" s="124">
        <v>0</v>
      </c>
    </row>
    <row r="39" spans="1:8" ht="56.25" customHeight="1" x14ac:dyDescent="0.25">
      <c r="A39" s="153" t="s">
        <v>195</v>
      </c>
      <c r="B39" s="64"/>
      <c r="C39" s="121" t="s">
        <v>371</v>
      </c>
      <c r="D39" s="121" t="s">
        <v>470</v>
      </c>
      <c r="E39" s="121" t="s">
        <v>369</v>
      </c>
      <c r="F39" s="122">
        <f>F40+F41</f>
        <v>159163100</v>
      </c>
      <c r="G39" s="122">
        <f>G40+G41</f>
        <v>100000</v>
      </c>
      <c r="H39" s="122">
        <f>H40+H41</f>
        <v>0</v>
      </c>
    </row>
    <row r="40" spans="1:8" ht="144.75" customHeight="1" x14ac:dyDescent="0.25">
      <c r="A40" s="145" t="s">
        <v>4</v>
      </c>
      <c r="B40" s="64" t="s">
        <v>197</v>
      </c>
      <c r="C40" s="123" t="s">
        <v>371</v>
      </c>
      <c r="D40" s="123" t="s">
        <v>470</v>
      </c>
      <c r="E40" s="123" t="s">
        <v>369</v>
      </c>
      <c r="F40" s="124">
        <v>158813100</v>
      </c>
      <c r="G40" s="124">
        <v>0</v>
      </c>
      <c r="H40" s="124">
        <v>0</v>
      </c>
    </row>
    <row r="41" spans="1:8" ht="135.75" customHeight="1" x14ac:dyDescent="0.25">
      <c r="A41" s="145" t="s">
        <v>3</v>
      </c>
      <c r="B41" s="64" t="s">
        <v>197</v>
      </c>
      <c r="C41" s="123" t="s">
        <v>371</v>
      </c>
      <c r="D41" s="123" t="s">
        <v>470</v>
      </c>
      <c r="E41" s="123" t="s">
        <v>369</v>
      </c>
      <c r="F41" s="124">
        <v>350000</v>
      </c>
      <c r="G41" s="124">
        <v>100000</v>
      </c>
      <c r="H41" s="124">
        <v>0</v>
      </c>
    </row>
    <row r="42" spans="1:8" ht="51" customHeight="1" x14ac:dyDescent="0.25">
      <c r="A42" s="107" t="s">
        <v>185</v>
      </c>
      <c r="B42" s="111" t="s">
        <v>24</v>
      </c>
      <c r="C42" s="121"/>
      <c r="D42" s="121"/>
      <c r="E42" s="121"/>
      <c r="F42" s="122">
        <f>F43+F45+F49+F52+F62+F59+F64</f>
        <v>18190600</v>
      </c>
      <c r="G42" s="122">
        <f>G43+G45+G49+G52+G62+G59+G64</f>
        <v>18498400</v>
      </c>
      <c r="H42" s="122">
        <f>H43+H45+H49+H52+H62+H59+H64</f>
        <v>19023900</v>
      </c>
    </row>
    <row r="43" spans="1:8" ht="65.25" customHeight="1" x14ac:dyDescent="0.25">
      <c r="A43" s="112" t="s">
        <v>99</v>
      </c>
      <c r="B43" s="111" t="s">
        <v>25</v>
      </c>
      <c r="C43" s="108"/>
      <c r="D43" s="111" t="s">
        <v>504</v>
      </c>
      <c r="E43" s="111" t="s">
        <v>366</v>
      </c>
      <c r="F43" s="110">
        <f>F44</f>
        <v>1430000</v>
      </c>
      <c r="G43" s="110">
        <f>G44</f>
        <v>1490000</v>
      </c>
      <c r="H43" s="110">
        <f>H44</f>
        <v>1550000</v>
      </c>
    </row>
    <row r="44" spans="1:8" ht="89.25" customHeight="1" x14ac:dyDescent="0.25">
      <c r="A44" s="113" t="s">
        <v>275</v>
      </c>
      <c r="B44" s="64" t="s">
        <v>320</v>
      </c>
      <c r="C44" s="109">
        <v>100</v>
      </c>
      <c r="D44" s="64" t="s">
        <v>504</v>
      </c>
      <c r="E44" s="64" t="s">
        <v>366</v>
      </c>
      <c r="F44" s="114">
        <v>1430000</v>
      </c>
      <c r="G44" s="114">
        <v>1490000</v>
      </c>
      <c r="H44" s="114">
        <v>1550000</v>
      </c>
    </row>
    <row r="45" spans="1:8" ht="75" customHeight="1" x14ac:dyDescent="0.25">
      <c r="A45" s="107" t="s">
        <v>100</v>
      </c>
      <c r="B45" s="111" t="s">
        <v>26</v>
      </c>
      <c r="C45" s="111"/>
      <c r="D45" s="111" t="s">
        <v>504</v>
      </c>
      <c r="E45" s="111" t="s">
        <v>363</v>
      </c>
      <c r="F45" s="110">
        <f>F46+F47+F48</f>
        <v>11300000</v>
      </c>
      <c r="G45" s="110">
        <f>G46+G47+G48</f>
        <v>11730000</v>
      </c>
      <c r="H45" s="110">
        <f>H46+H47+H48</f>
        <v>12180000</v>
      </c>
    </row>
    <row r="46" spans="1:8" ht="94.5" customHeight="1" x14ac:dyDescent="0.25">
      <c r="A46" s="113" t="s">
        <v>276</v>
      </c>
      <c r="B46" s="115" t="s">
        <v>321</v>
      </c>
      <c r="C46" s="115" t="s">
        <v>317</v>
      </c>
      <c r="D46" s="115" t="s">
        <v>504</v>
      </c>
      <c r="E46" s="64" t="s">
        <v>363</v>
      </c>
      <c r="F46" s="114">
        <v>9484000</v>
      </c>
      <c r="G46" s="114">
        <v>9864000</v>
      </c>
      <c r="H46" s="114">
        <v>10324000</v>
      </c>
    </row>
    <row r="47" spans="1:8" s="29" customFormat="1" ht="123" customHeight="1" x14ac:dyDescent="0.25">
      <c r="A47" s="113" t="s">
        <v>174</v>
      </c>
      <c r="B47" s="64" t="s">
        <v>321</v>
      </c>
      <c r="C47" s="64" t="s">
        <v>370</v>
      </c>
      <c r="D47" s="64" t="s">
        <v>504</v>
      </c>
      <c r="E47" s="64" t="s">
        <v>363</v>
      </c>
      <c r="F47" s="114">
        <v>1796000</v>
      </c>
      <c r="G47" s="114">
        <v>1846000</v>
      </c>
      <c r="H47" s="114">
        <v>1836000</v>
      </c>
    </row>
    <row r="48" spans="1:8" ht="109.5" customHeight="1" x14ac:dyDescent="0.25">
      <c r="A48" s="113" t="s">
        <v>278</v>
      </c>
      <c r="B48" s="64" t="s">
        <v>321</v>
      </c>
      <c r="C48" s="64" t="s">
        <v>364</v>
      </c>
      <c r="D48" s="64" t="s">
        <v>504</v>
      </c>
      <c r="E48" s="64" t="s">
        <v>363</v>
      </c>
      <c r="F48" s="114">
        <v>20000</v>
      </c>
      <c r="G48" s="114">
        <v>20000</v>
      </c>
      <c r="H48" s="114">
        <v>20000</v>
      </c>
    </row>
    <row r="49" spans="1:8" ht="18.75" customHeight="1" x14ac:dyDescent="0.25">
      <c r="A49" s="112" t="s">
        <v>471</v>
      </c>
      <c r="B49" s="108"/>
      <c r="C49" s="108"/>
      <c r="D49" s="111" t="s">
        <v>504</v>
      </c>
      <c r="E49" s="111" t="s">
        <v>470</v>
      </c>
      <c r="F49" s="110">
        <f>F50+F51</f>
        <v>50000</v>
      </c>
      <c r="G49" s="110">
        <f>G50+G51</f>
        <v>50000</v>
      </c>
      <c r="H49" s="110">
        <f>H50+H51</f>
        <v>50000</v>
      </c>
    </row>
    <row r="50" spans="1:8" ht="108" customHeight="1" x14ac:dyDescent="0.25">
      <c r="A50" s="100" t="s">
        <v>280</v>
      </c>
      <c r="B50" s="109" t="s">
        <v>324</v>
      </c>
      <c r="C50" s="109">
        <v>800</v>
      </c>
      <c r="D50" s="64" t="s">
        <v>504</v>
      </c>
      <c r="E50" s="64" t="s">
        <v>470</v>
      </c>
      <c r="F50" s="114">
        <v>50000</v>
      </c>
      <c r="G50" s="114">
        <v>50000</v>
      </c>
      <c r="H50" s="114">
        <v>50000</v>
      </c>
    </row>
    <row r="51" spans="1:8" s="51" customFormat="1" ht="0.75" hidden="1" customHeight="1" x14ac:dyDescent="0.25">
      <c r="A51" s="116"/>
      <c r="B51" s="109"/>
      <c r="C51" s="109"/>
      <c r="D51" s="64"/>
      <c r="E51" s="64"/>
      <c r="F51" s="114"/>
      <c r="G51" s="114"/>
      <c r="H51" s="114"/>
    </row>
    <row r="52" spans="1:8" s="51" customFormat="1" ht="17.25" customHeight="1" x14ac:dyDescent="0.25">
      <c r="A52" s="107" t="s">
        <v>101</v>
      </c>
      <c r="B52" s="111"/>
      <c r="C52" s="111"/>
      <c r="D52" s="111" t="s">
        <v>504</v>
      </c>
      <c r="E52" s="111" t="s">
        <v>365</v>
      </c>
      <c r="F52" s="110">
        <f>F53+F58+F54+F55+F56+F57</f>
        <v>4700000</v>
      </c>
      <c r="G52" s="110">
        <f>G53+G58+G54+G55+G56+G57</f>
        <v>4800000</v>
      </c>
      <c r="H52" s="110">
        <f>H53+H58+H54+H55+H56+H57</f>
        <v>4800000</v>
      </c>
    </row>
    <row r="53" spans="1:8" s="51" customFormat="1" ht="98.25" customHeight="1" x14ac:dyDescent="0.25">
      <c r="A53" s="113" t="s">
        <v>186</v>
      </c>
      <c r="B53" s="64" t="s">
        <v>348</v>
      </c>
      <c r="C53" s="64" t="s">
        <v>370</v>
      </c>
      <c r="D53" s="64" t="s">
        <v>504</v>
      </c>
      <c r="E53" s="64" t="s">
        <v>365</v>
      </c>
      <c r="F53" s="114">
        <v>750000</v>
      </c>
      <c r="G53" s="114">
        <v>850000</v>
      </c>
      <c r="H53" s="114">
        <v>850000</v>
      </c>
    </row>
    <row r="54" spans="1:8" s="51" customFormat="1" ht="117.75" customHeight="1" x14ac:dyDescent="0.25">
      <c r="A54" s="140" t="s">
        <v>407</v>
      </c>
      <c r="B54" s="64" t="s">
        <v>207</v>
      </c>
      <c r="C54" s="64" t="s">
        <v>102</v>
      </c>
      <c r="D54" s="64" t="s">
        <v>504</v>
      </c>
      <c r="E54" s="64" t="s">
        <v>365</v>
      </c>
      <c r="F54" s="114">
        <v>490000</v>
      </c>
      <c r="G54" s="114">
        <v>490000</v>
      </c>
      <c r="H54" s="114">
        <v>490000</v>
      </c>
    </row>
    <row r="55" spans="1:8" s="51" customFormat="1" ht="123" customHeight="1" x14ac:dyDescent="0.25">
      <c r="A55" s="140" t="s">
        <v>282</v>
      </c>
      <c r="B55" s="64" t="s">
        <v>66</v>
      </c>
      <c r="C55" s="64" t="s">
        <v>102</v>
      </c>
      <c r="D55" s="64" t="s">
        <v>504</v>
      </c>
      <c r="E55" s="64" t="s">
        <v>365</v>
      </c>
      <c r="F55" s="114">
        <v>220000</v>
      </c>
      <c r="G55" s="114">
        <v>220000</v>
      </c>
      <c r="H55" s="114">
        <v>220000</v>
      </c>
    </row>
    <row r="56" spans="1:8" s="51" customFormat="1" ht="119.25" customHeight="1" x14ac:dyDescent="0.25">
      <c r="A56" s="140" t="s">
        <v>283</v>
      </c>
      <c r="B56" s="64" t="s">
        <v>465</v>
      </c>
      <c r="C56" s="64" t="s">
        <v>102</v>
      </c>
      <c r="D56" s="64" t="s">
        <v>504</v>
      </c>
      <c r="E56" s="64" t="s">
        <v>365</v>
      </c>
      <c r="F56" s="114">
        <v>40000</v>
      </c>
      <c r="G56" s="114">
        <v>40000</v>
      </c>
      <c r="H56" s="114">
        <v>40000</v>
      </c>
    </row>
    <row r="57" spans="1:8" s="51" customFormat="1" ht="119.25" customHeight="1" x14ac:dyDescent="0.25">
      <c r="A57" s="140" t="s">
        <v>16</v>
      </c>
      <c r="B57" s="64" t="s">
        <v>17</v>
      </c>
      <c r="C57" s="64" t="s">
        <v>102</v>
      </c>
      <c r="D57" s="64" t="s">
        <v>504</v>
      </c>
      <c r="E57" s="64" t="s">
        <v>365</v>
      </c>
      <c r="F57" s="114">
        <v>2700000</v>
      </c>
      <c r="G57" s="114">
        <v>2700000</v>
      </c>
      <c r="H57" s="114">
        <v>2700000</v>
      </c>
    </row>
    <row r="58" spans="1:8" ht="69.75" customHeight="1" x14ac:dyDescent="0.25">
      <c r="A58" s="113" t="s">
        <v>229</v>
      </c>
      <c r="B58" s="64" t="s">
        <v>27</v>
      </c>
      <c r="C58" s="64" t="s">
        <v>364</v>
      </c>
      <c r="D58" s="64" t="s">
        <v>504</v>
      </c>
      <c r="E58" s="64" t="s">
        <v>365</v>
      </c>
      <c r="F58" s="114">
        <v>500000</v>
      </c>
      <c r="G58" s="114">
        <v>500000</v>
      </c>
      <c r="H58" s="114">
        <v>500000</v>
      </c>
    </row>
    <row r="59" spans="1:8" ht="36" customHeight="1" thickBot="1" x14ac:dyDescent="0.3">
      <c r="A59" s="112" t="s">
        <v>352</v>
      </c>
      <c r="B59" s="111"/>
      <c r="C59" s="111"/>
      <c r="D59" s="111" t="s">
        <v>504</v>
      </c>
      <c r="E59" s="111" t="s">
        <v>267</v>
      </c>
      <c r="F59" s="110">
        <f>F60+F61</f>
        <v>320000</v>
      </c>
      <c r="G59" s="110">
        <f>G60+G61</f>
        <v>0</v>
      </c>
      <c r="H59" s="110">
        <f>H60+H61</f>
        <v>0</v>
      </c>
    </row>
    <row r="60" spans="1:8" ht="69.75" customHeight="1" thickBot="1" x14ac:dyDescent="0.3">
      <c r="A60" s="76" t="s">
        <v>187</v>
      </c>
      <c r="B60" s="64" t="s">
        <v>322</v>
      </c>
      <c r="C60" s="64" t="s">
        <v>370</v>
      </c>
      <c r="D60" s="64" t="s">
        <v>504</v>
      </c>
      <c r="E60" s="64" t="s">
        <v>267</v>
      </c>
      <c r="F60" s="114">
        <v>320000</v>
      </c>
      <c r="G60" s="114">
        <v>0</v>
      </c>
      <c r="H60" s="114">
        <v>0</v>
      </c>
    </row>
    <row r="61" spans="1:8" ht="72.75" customHeight="1" thickBot="1" x14ac:dyDescent="0.3">
      <c r="A61" s="76" t="s">
        <v>279</v>
      </c>
      <c r="B61" s="64" t="s">
        <v>323</v>
      </c>
      <c r="C61" s="64" t="s">
        <v>370</v>
      </c>
      <c r="D61" s="64" t="s">
        <v>504</v>
      </c>
      <c r="E61" s="64" t="s">
        <v>267</v>
      </c>
      <c r="F61" s="114">
        <v>0</v>
      </c>
      <c r="G61" s="114">
        <v>0</v>
      </c>
      <c r="H61" s="114">
        <v>0</v>
      </c>
    </row>
    <row r="62" spans="1:8" ht="24.75" customHeight="1" x14ac:dyDescent="0.25">
      <c r="A62" s="112" t="s">
        <v>468</v>
      </c>
      <c r="B62" s="111"/>
      <c r="C62" s="121"/>
      <c r="D62" s="121" t="s">
        <v>365</v>
      </c>
      <c r="E62" s="121" t="s">
        <v>504</v>
      </c>
      <c r="F62" s="122">
        <f>F63</f>
        <v>0</v>
      </c>
      <c r="G62" s="122">
        <f>G63</f>
        <v>0</v>
      </c>
      <c r="H62" s="122">
        <f>H63</f>
        <v>0</v>
      </c>
    </row>
    <row r="63" spans="1:8" ht="77.25" customHeight="1" x14ac:dyDescent="0.25">
      <c r="A63" s="120" t="s">
        <v>52</v>
      </c>
      <c r="B63" s="64" t="s">
        <v>350</v>
      </c>
      <c r="C63" s="123" t="s">
        <v>469</v>
      </c>
      <c r="D63" s="123" t="s">
        <v>365</v>
      </c>
      <c r="E63" s="123" t="s">
        <v>504</v>
      </c>
      <c r="F63" s="124">
        <v>0</v>
      </c>
      <c r="G63" s="124">
        <v>0</v>
      </c>
      <c r="H63" s="124">
        <v>0</v>
      </c>
    </row>
    <row r="64" spans="1:8" ht="81.75" customHeight="1" x14ac:dyDescent="0.25">
      <c r="A64" s="148" t="s">
        <v>128</v>
      </c>
      <c r="B64" s="64"/>
      <c r="C64" s="123"/>
      <c r="D64" s="121" t="s">
        <v>366</v>
      </c>
      <c r="E64" s="121" t="s">
        <v>505</v>
      </c>
      <c r="F64" s="122">
        <f>F65+F66</f>
        <v>390600</v>
      </c>
      <c r="G64" s="122">
        <f>G65+G66</f>
        <v>428400</v>
      </c>
      <c r="H64" s="122">
        <f>H65+H66</f>
        <v>443900</v>
      </c>
    </row>
    <row r="65" spans="1:8" ht="46.5" customHeight="1" x14ac:dyDescent="0.25">
      <c r="A65" s="147" t="s">
        <v>71</v>
      </c>
      <c r="B65" s="64" t="s">
        <v>129</v>
      </c>
      <c r="C65" s="64" t="s">
        <v>317</v>
      </c>
      <c r="D65" s="123" t="s">
        <v>366</v>
      </c>
      <c r="E65" s="123" t="s">
        <v>505</v>
      </c>
      <c r="F65" s="124">
        <v>353100</v>
      </c>
      <c r="G65" s="124">
        <v>385400</v>
      </c>
      <c r="H65" s="124">
        <v>398900</v>
      </c>
    </row>
    <row r="66" spans="1:8" ht="32.25" customHeight="1" x14ac:dyDescent="0.25">
      <c r="A66" s="147" t="s">
        <v>263</v>
      </c>
      <c r="B66" s="64" t="s">
        <v>129</v>
      </c>
      <c r="C66" s="64" t="s">
        <v>370</v>
      </c>
      <c r="D66" s="123" t="s">
        <v>366</v>
      </c>
      <c r="E66" s="123" t="s">
        <v>505</v>
      </c>
      <c r="F66" s="124">
        <v>37500</v>
      </c>
      <c r="G66" s="124">
        <v>43000</v>
      </c>
      <c r="H66" s="124">
        <v>45000</v>
      </c>
    </row>
    <row r="67" spans="1:8" ht="81" customHeight="1" x14ac:dyDescent="0.25">
      <c r="A67" s="107" t="s">
        <v>188</v>
      </c>
      <c r="B67" s="111" t="s">
        <v>28</v>
      </c>
      <c r="C67" s="111"/>
      <c r="D67" s="111"/>
      <c r="E67" s="111"/>
      <c r="F67" s="110">
        <f>F68+F75+F83+F98+F102</f>
        <v>91171629</v>
      </c>
      <c r="G67" s="110">
        <f>G68+G75+G83+G98+G102</f>
        <v>71073734</v>
      </c>
      <c r="H67" s="110">
        <f>H68+H75+H83+H98+H102</f>
        <v>79564734</v>
      </c>
    </row>
    <row r="68" spans="1:8" ht="33" customHeight="1" x14ac:dyDescent="0.25">
      <c r="A68" s="107" t="s">
        <v>107</v>
      </c>
      <c r="B68" s="111" t="s">
        <v>29</v>
      </c>
      <c r="C68" s="111"/>
      <c r="D68" s="111" t="s">
        <v>369</v>
      </c>
      <c r="E68" s="111" t="s">
        <v>504</v>
      </c>
      <c r="F68" s="110">
        <f>F69+F70+F71+F72+F73+F74</f>
        <v>1200000</v>
      </c>
      <c r="G68" s="110">
        <f>G69+G70+G71+G72+G73+G74</f>
        <v>810000</v>
      </c>
      <c r="H68" s="110">
        <f>H69+H70+H71+H72+H73+H74</f>
        <v>810000</v>
      </c>
    </row>
    <row r="69" spans="1:8" ht="141" customHeight="1" x14ac:dyDescent="0.25">
      <c r="A69" s="117" t="s">
        <v>498</v>
      </c>
      <c r="B69" s="64" t="s">
        <v>328</v>
      </c>
      <c r="C69" s="64" t="s">
        <v>361</v>
      </c>
      <c r="D69" s="64" t="s">
        <v>369</v>
      </c>
      <c r="E69" s="64" t="s">
        <v>504</v>
      </c>
      <c r="F69" s="114">
        <v>0</v>
      </c>
      <c r="G69" s="114">
        <v>0</v>
      </c>
      <c r="H69" s="114">
        <v>0</v>
      </c>
    </row>
    <row r="70" spans="1:8" ht="158.25" customHeight="1" x14ac:dyDescent="0.25">
      <c r="A70" s="117" t="s">
        <v>289</v>
      </c>
      <c r="B70" s="64" t="s">
        <v>329</v>
      </c>
      <c r="C70" s="64" t="s">
        <v>370</v>
      </c>
      <c r="D70" s="64" t="s">
        <v>369</v>
      </c>
      <c r="E70" s="64" t="s">
        <v>504</v>
      </c>
      <c r="F70" s="114">
        <v>300000</v>
      </c>
      <c r="G70" s="114">
        <v>310000</v>
      </c>
      <c r="H70" s="114">
        <v>310000</v>
      </c>
    </row>
    <row r="71" spans="1:8" ht="159.75" customHeight="1" x14ac:dyDescent="0.25">
      <c r="A71" s="117" t="s">
        <v>393</v>
      </c>
      <c r="B71" s="64" t="s">
        <v>330</v>
      </c>
      <c r="C71" s="64" t="s">
        <v>371</v>
      </c>
      <c r="D71" s="64" t="s">
        <v>369</v>
      </c>
      <c r="E71" s="64" t="s">
        <v>504</v>
      </c>
      <c r="F71" s="114">
        <v>0</v>
      </c>
      <c r="G71" s="114">
        <v>0</v>
      </c>
      <c r="H71" s="114">
        <v>0</v>
      </c>
    </row>
    <row r="72" spans="1:8" ht="149.25" customHeight="1" x14ac:dyDescent="0.25">
      <c r="A72" s="142" t="s">
        <v>204</v>
      </c>
      <c r="B72" s="64" t="s">
        <v>65</v>
      </c>
      <c r="C72" s="64" t="s">
        <v>371</v>
      </c>
      <c r="D72" s="64" t="s">
        <v>369</v>
      </c>
      <c r="E72" s="64" t="s">
        <v>504</v>
      </c>
      <c r="F72" s="114">
        <v>0</v>
      </c>
      <c r="G72" s="114">
        <v>0</v>
      </c>
      <c r="H72" s="114">
        <v>0</v>
      </c>
    </row>
    <row r="73" spans="1:8" ht="154.5" customHeight="1" x14ac:dyDescent="0.25">
      <c r="A73" s="142" t="s">
        <v>205</v>
      </c>
      <c r="B73" s="64" t="s">
        <v>65</v>
      </c>
      <c r="C73" s="64" t="s">
        <v>371</v>
      </c>
      <c r="D73" s="64" t="s">
        <v>369</v>
      </c>
      <c r="E73" s="64" t="s">
        <v>504</v>
      </c>
      <c r="F73" s="114">
        <v>0</v>
      </c>
      <c r="G73" s="114">
        <v>0</v>
      </c>
      <c r="H73" s="114">
        <v>0</v>
      </c>
    </row>
    <row r="74" spans="1:8" ht="159.75" customHeight="1" x14ac:dyDescent="0.25">
      <c r="A74" s="117" t="s">
        <v>83</v>
      </c>
      <c r="B74" s="64" t="s">
        <v>68</v>
      </c>
      <c r="C74" s="64" t="s">
        <v>370</v>
      </c>
      <c r="D74" s="64" t="s">
        <v>353</v>
      </c>
      <c r="E74" s="64" t="s">
        <v>504</v>
      </c>
      <c r="F74" s="114">
        <v>900000</v>
      </c>
      <c r="G74" s="114">
        <v>500000</v>
      </c>
      <c r="H74" s="114">
        <v>500000</v>
      </c>
    </row>
    <row r="75" spans="1:8" ht="39" customHeight="1" x14ac:dyDescent="0.25">
      <c r="A75" s="119" t="s">
        <v>472</v>
      </c>
      <c r="B75" s="111" t="s">
        <v>30</v>
      </c>
      <c r="C75" s="111"/>
      <c r="D75" s="111"/>
      <c r="E75" s="111"/>
      <c r="F75" s="110">
        <f>F76+F77+F79+F80+F78+F81+F82</f>
        <v>2100000</v>
      </c>
      <c r="G75" s="110">
        <f>G76+G77+G78+G79+G80+G81</f>
        <v>2200000</v>
      </c>
      <c r="H75" s="110">
        <f>H76+H77+H79+H80+H78+H81+H82</f>
        <v>2300000</v>
      </c>
    </row>
    <row r="76" spans="1:8" ht="168" customHeight="1" x14ac:dyDescent="0.25">
      <c r="A76" s="118" t="s">
        <v>189</v>
      </c>
      <c r="B76" s="64" t="s">
        <v>332</v>
      </c>
      <c r="C76" s="64" t="s">
        <v>370</v>
      </c>
      <c r="D76" s="64" t="s">
        <v>369</v>
      </c>
      <c r="E76" s="64" t="s">
        <v>366</v>
      </c>
      <c r="F76" s="114">
        <v>800000</v>
      </c>
      <c r="G76" s="114">
        <v>800000</v>
      </c>
      <c r="H76" s="114">
        <v>900000</v>
      </c>
    </row>
    <row r="77" spans="1:8" ht="162.75" customHeight="1" x14ac:dyDescent="0.25">
      <c r="A77" s="118" t="s">
        <v>190</v>
      </c>
      <c r="B77" s="64" t="s">
        <v>333</v>
      </c>
      <c r="C77" s="64" t="s">
        <v>370</v>
      </c>
      <c r="D77" s="64" t="s">
        <v>369</v>
      </c>
      <c r="E77" s="64" t="s">
        <v>366</v>
      </c>
      <c r="F77" s="114">
        <v>700000</v>
      </c>
      <c r="G77" s="114">
        <v>800000</v>
      </c>
      <c r="H77" s="114">
        <v>800000</v>
      </c>
    </row>
    <row r="78" spans="1:8" ht="169.5" customHeight="1" x14ac:dyDescent="0.25">
      <c r="A78" s="118" t="s">
        <v>396</v>
      </c>
      <c r="B78" s="64" t="s">
        <v>333</v>
      </c>
      <c r="C78" s="64" t="s">
        <v>370</v>
      </c>
      <c r="D78" s="64" t="s">
        <v>369</v>
      </c>
      <c r="E78" s="64" t="s">
        <v>366</v>
      </c>
      <c r="F78" s="114">
        <v>0</v>
      </c>
      <c r="G78" s="114">
        <v>0</v>
      </c>
      <c r="H78" s="114">
        <v>0</v>
      </c>
    </row>
    <row r="79" spans="1:8" ht="162" customHeight="1" x14ac:dyDescent="0.25">
      <c r="A79" s="118" t="s">
        <v>224</v>
      </c>
      <c r="B79" s="64" t="s">
        <v>31</v>
      </c>
      <c r="C79" s="64" t="s">
        <v>370</v>
      </c>
      <c r="D79" s="64" t="s">
        <v>369</v>
      </c>
      <c r="E79" s="64" t="s">
        <v>366</v>
      </c>
      <c r="F79" s="114">
        <v>400000</v>
      </c>
      <c r="G79" s="114">
        <v>400000</v>
      </c>
      <c r="H79" s="114">
        <v>400000</v>
      </c>
    </row>
    <row r="80" spans="1:8" ht="174" customHeight="1" x14ac:dyDescent="0.25">
      <c r="A80" s="118" t="s">
        <v>225</v>
      </c>
      <c r="B80" s="64" t="s">
        <v>335</v>
      </c>
      <c r="C80" s="64" t="s">
        <v>370</v>
      </c>
      <c r="D80" s="64" t="s">
        <v>369</v>
      </c>
      <c r="E80" s="64" t="s">
        <v>366</v>
      </c>
      <c r="F80" s="114">
        <v>200000</v>
      </c>
      <c r="G80" s="114">
        <v>200000</v>
      </c>
      <c r="H80" s="114">
        <v>200000</v>
      </c>
    </row>
    <row r="81" spans="1:8" ht="156" customHeight="1" x14ac:dyDescent="0.25">
      <c r="A81" s="143" t="s">
        <v>208</v>
      </c>
      <c r="B81" s="64" t="s">
        <v>194</v>
      </c>
      <c r="C81" s="64" t="s">
        <v>371</v>
      </c>
      <c r="D81" s="64" t="s">
        <v>369</v>
      </c>
      <c r="E81" s="64" t="s">
        <v>369</v>
      </c>
      <c r="F81" s="114">
        <v>0</v>
      </c>
      <c r="G81" s="114">
        <v>0</v>
      </c>
      <c r="H81" s="114">
        <v>0</v>
      </c>
    </row>
    <row r="82" spans="1:8" ht="170.25" customHeight="1" x14ac:dyDescent="0.25">
      <c r="A82" s="152" t="s">
        <v>218</v>
      </c>
      <c r="B82" s="111" t="s">
        <v>219</v>
      </c>
      <c r="C82" s="111" t="s">
        <v>370</v>
      </c>
      <c r="D82" s="111" t="s">
        <v>369</v>
      </c>
      <c r="E82" s="111" t="s">
        <v>366</v>
      </c>
      <c r="F82" s="110">
        <v>0</v>
      </c>
      <c r="G82" s="110">
        <v>0</v>
      </c>
      <c r="H82" s="110">
        <v>0</v>
      </c>
    </row>
    <row r="83" spans="1:8" ht="33" customHeight="1" x14ac:dyDescent="0.25">
      <c r="A83" s="107" t="s">
        <v>108</v>
      </c>
      <c r="B83" s="111" t="s">
        <v>32</v>
      </c>
      <c r="C83" s="111"/>
      <c r="D83" s="111" t="s">
        <v>369</v>
      </c>
      <c r="E83" s="111" t="s">
        <v>505</v>
      </c>
      <c r="F83" s="110">
        <f>F84+F85+F86+F87+F88+F89+F90+F91+F92+F93+F94+F95+F96+F97</f>
        <v>34239429</v>
      </c>
      <c r="G83" s="110">
        <f>G84+G85+G86+G87+G88+G89+G90+G91+G92+G93+G94+G95+G96+G97</f>
        <v>14269534</v>
      </c>
      <c r="H83" s="110">
        <f>H84+H85+H86+H87+H88+H89+H90+H91+H92+H93+H94+H95+H96+H97</f>
        <v>21373534</v>
      </c>
    </row>
    <row r="84" spans="1:8" ht="143.25" customHeight="1" x14ac:dyDescent="0.25">
      <c r="A84" s="117" t="s">
        <v>85</v>
      </c>
      <c r="B84" s="64" t="s">
        <v>227</v>
      </c>
      <c r="C84" s="64" t="s">
        <v>370</v>
      </c>
      <c r="D84" s="64" t="s">
        <v>369</v>
      </c>
      <c r="E84" s="64" t="s">
        <v>505</v>
      </c>
      <c r="F84" s="114">
        <v>2382000</v>
      </c>
      <c r="G84" s="114">
        <v>2532000</v>
      </c>
      <c r="H84" s="114">
        <v>2582000</v>
      </c>
    </row>
    <row r="85" spans="1:8" ht="154.5" customHeight="1" x14ac:dyDescent="0.25">
      <c r="A85" s="117" t="s">
        <v>85</v>
      </c>
      <c r="B85" s="64" t="s">
        <v>226</v>
      </c>
      <c r="C85" s="64" t="s">
        <v>370</v>
      </c>
      <c r="D85" s="64" t="s">
        <v>369</v>
      </c>
      <c r="E85" s="64" t="s">
        <v>505</v>
      </c>
      <c r="F85" s="114">
        <v>674334</v>
      </c>
      <c r="G85" s="114">
        <v>674334</v>
      </c>
      <c r="H85" s="114">
        <v>674334</v>
      </c>
    </row>
    <row r="86" spans="1:8" ht="143.25" customHeight="1" x14ac:dyDescent="0.25">
      <c r="A86" s="117" t="s">
        <v>84</v>
      </c>
      <c r="B86" s="64" t="s">
        <v>337</v>
      </c>
      <c r="C86" s="64" t="s">
        <v>370</v>
      </c>
      <c r="D86" s="64" t="s">
        <v>369</v>
      </c>
      <c r="E86" s="64" t="s">
        <v>505</v>
      </c>
      <c r="F86" s="114">
        <v>550000</v>
      </c>
      <c r="G86" s="114">
        <v>600000</v>
      </c>
      <c r="H86" s="114">
        <v>600000</v>
      </c>
    </row>
    <row r="87" spans="1:8" ht="143.25" customHeight="1" x14ac:dyDescent="0.25">
      <c r="A87" s="117" t="s">
        <v>37</v>
      </c>
      <c r="B87" s="64" t="s">
        <v>338</v>
      </c>
      <c r="C87" s="64" t="s">
        <v>370</v>
      </c>
      <c r="D87" s="64" t="s">
        <v>369</v>
      </c>
      <c r="E87" s="64" t="s">
        <v>505</v>
      </c>
      <c r="F87" s="114">
        <v>700000</v>
      </c>
      <c r="G87" s="114">
        <v>650000</v>
      </c>
      <c r="H87" s="114">
        <v>650000</v>
      </c>
    </row>
    <row r="88" spans="1:8" ht="155.25" customHeight="1" x14ac:dyDescent="0.25">
      <c r="A88" s="142" t="s">
        <v>209</v>
      </c>
      <c r="B88" s="64" t="s">
        <v>222</v>
      </c>
      <c r="C88" s="64" t="s">
        <v>370</v>
      </c>
      <c r="D88" s="64" t="s">
        <v>369</v>
      </c>
      <c r="E88" s="64" t="s">
        <v>505</v>
      </c>
      <c r="F88" s="114">
        <v>0</v>
      </c>
      <c r="G88" s="114">
        <v>0</v>
      </c>
      <c r="H88" s="114">
        <v>0</v>
      </c>
    </row>
    <row r="89" spans="1:8" ht="158.25" customHeight="1" x14ac:dyDescent="0.25">
      <c r="A89" s="142" t="s">
        <v>210</v>
      </c>
      <c r="B89" s="64" t="s">
        <v>222</v>
      </c>
      <c r="C89" s="64" t="s">
        <v>370</v>
      </c>
      <c r="D89" s="64" t="s">
        <v>369</v>
      </c>
      <c r="E89" s="64" t="s">
        <v>505</v>
      </c>
      <c r="F89" s="114">
        <v>0</v>
      </c>
      <c r="G89" s="114">
        <v>0</v>
      </c>
      <c r="H89" s="114">
        <v>0</v>
      </c>
    </row>
    <row r="90" spans="1:8" ht="156" customHeight="1" x14ac:dyDescent="0.25">
      <c r="A90" s="117" t="s">
        <v>86</v>
      </c>
      <c r="B90" s="64" t="s">
        <v>339</v>
      </c>
      <c r="C90" s="64" t="s">
        <v>466</v>
      </c>
      <c r="D90" s="64" t="s">
        <v>369</v>
      </c>
      <c r="E90" s="64" t="s">
        <v>505</v>
      </c>
      <c r="F90" s="114">
        <v>9426505</v>
      </c>
      <c r="G90" s="114">
        <v>9813200</v>
      </c>
      <c r="H90" s="114">
        <v>8037700</v>
      </c>
    </row>
    <row r="91" spans="1:8" ht="78.75" customHeight="1" x14ac:dyDescent="0.25">
      <c r="A91" s="142" t="s">
        <v>238</v>
      </c>
      <c r="B91" s="64" t="s">
        <v>239</v>
      </c>
      <c r="C91" s="64" t="s">
        <v>466</v>
      </c>
      <c r="D91" s="64" t="s">
        <v>369</v>
      </c>
      <c r="E91" s="64" t="s">
        <v>505</v>
      </c>
      <c r="F91" s="114">
        <v>577495</v>
      </c>
      <c r="G91" s="114">
        <v>0</v>
      </c>
      <c r="H91" s="114">
        <v>0</v>
      </c>
    </row>
    <row r="92" spans="1:8" ht="84" customHeight="1" x14ac:dyDescent="0.25">
      <c r="A92" s="142" t="s">
        <v>240</v>
      </c>
      <c r="B92" s="64" t="s">
        <v>239</v>
      </c>
      <c r="C92" s="64" t="s">
        <v>466</v>
      </c>
      <c r="D92" s="64" t="s">
        <v>369</v>
      </c>
      <c r="E92" s="64" t="s">
        <v>505</v>
      </c>
      <c r="F92" s="114">
        <v>577495</v>
      </c>
      <c r="G92" s="114">
        <v>0</v>
      </c>
      <c r="H92" s="114">
        <v>0</v>
      </c>
    </row>
    <row r="93" spans="1:8" ht="74.25" customHeight="1" x14ac:dyDescent="0.25">
      <c r="A93" s="142" t="s">
        <v>235</v>
      </c>
      <c r="B93" s="64" t="s">
        <v>234</v>
      </c>
      <c r="C93" s="64" t="s">
        <v>466</v>
      </c>
      <c r="D93" s="64" t="s">
        <v>369</v>
      </c>
      <c r="E93" s="64" t="s">
        <v>505</v>
      </c>
      <c r="F93" s="114">
        <v>2645900</v>
      </c>
      <c r="G93" s="114">
        <v>0</v>
      </c>
      <c r="H93" s="114">
        <v>0</v>
      </c>
    </row>
    <row r="94" spans="1:8" ht="74.25" customHeight="1" x14ac:dyDescent="0.25">
      <c r="A94" s="142" t="s">
        <v>236</v>
      </c>
      <c r="B94" s="64" t="s">
        <v>234</v>
      </c>
      <c r="C94" s="64" t="s">
        <v>466</v>
      </c>
      <c r="D94" s="64" t="s">
        <v>369</v>
      </c>
      <c r="E94" s="64" t="s">
        <v>505</v>
      </c>
      <c r="F94" s="114">
        <v>200000</v>
      </c>
      <c r="G94" s="114">
        <v>0</v>
      </c>
      <c r="H94" s="114">
        <v>0</v>
      </c>
    </row>
    <row r="95" spans="1:8" ht="74.25" customHeight="1" x14ac:dyDescent="0.25">
      <c r="A95" s="142" t="s">
        <v>233</v>
      </c>
      <c r="B95" s="64" t="s">
        <v>232</v>
      </c>
      <c r="C95" s="64" t="s">
        <v>466</v>
      </c>
      <c r="D95" s="64" t="s">
        <v>369</v>
      </c>
      <c r="E95" s="64" t="s">
        <v>505</v>
      </c>
      <c r="F95" s="114">
        <v>0</v>
      </c>
      <c r="G95" s="114">
        <v>0</v>
      </c>
      <c r="H95" s="114">
        <v>8829500</v>
      </c>
    </row>
    <row r="96" spans="1:8" ht="95.25" customHeight="1" x14ac:dyDescent="0.25">
      <c r="A96" s="143" t="s">
        <v>231</v>
      </c>
      <c r="B96" s="64" t="s">
        <v>18</v>
      </c>
      <c r="C96" s="64" t="s">
        <v>466</v>
      </c>
      <c r="D96" s="64" t="s">
        <v>369</v>
      </c>
      <c r="E96" s="64" t="s">
        <v>505</v>
      </c>
      <c r="F96" s="114">
        <v>16005700</v>
      </c>
      <c r="G96" s="114">
        <v>0</v>
      </c>
      <c r="H96" s="114">
        <v>0</v>
      </c>
    </row>
    <row r="97" spans="1:8" ht="93.75" customHeight="1" x14ac:dyDescent="0.25">
      <c r="A97" s="143" t="s">
        <v>230</v>
      </c>
      <c r="B97" s="64" t="s">
        <v>18</v>
      </c>
      <c r="C97" s="64" t="s">
        <v>370</v>
      </c>
      <c r="D97" s="64" t="s">
        <v>369</v>
      </c>
      <c r="E97" s="64" t="s">
        <v>505</v>
      </c>
      <c r="F97" s="114">
        <v>500000</v>
      </c>
      <c r="G97" s="114">
        <v>0</v>
      </c>
      <c r="H97" s="114">
        <v>0</v>
      </c>
    </row>
    <row r="98" spans="1:8" ht="31.5" customHeight="1" x14ac:dyDescent="0.25">
      <c r="A98" s="107" t="s">
        <v>104</v>
      </c>
      <c r="B98" s="64"/>
      <c r="C98" s="64"/>
      <c r="D98" s="111" t="s">
        <v>363</v>
      </c>
      <c r="E98" s="111" t="s">
        <v>367</v>
      </c>
      <c r="F98" s="110">
        <f>F99+F100+F101</f>
        <v>52932200</v>
      </c>
      <c r="G98" s="110">
        <f>G99+G100+G101</f>
        <v>53054200</v>
      </c>
      <c r="H98" s="110">
        <f>H99+H100+H101</f>
        <v>54331200</v>
      </c>
    </row>
    <row r="99" spans="1:8" ht="142.5" customHeight="1" x14ac:dyDescent="0.25">
      <c r="A99" s="117" t="s">
        <v>87</v>
      </c>
      <c r="B99" s="64" t="s">
        <v>326</v>
      </c>
      <c r="C99" s="64" t="s">
        <v>354</v>
      </c>
      <c r="D99" s="64" t="s">
        <v>363</v>
      </c>
      <c r="E99" s="64" t="s">
        <v>367</v>
      </c>
      <c r="F99" s="114">
        <v>4590226.51</v>
      </c>
      <c r="G99" s="114">
        <v>4710000</v>
      </c>
      <c r="H99" s="114">
        <v>5987000</v>
      </c>
    </row>
    <row r="100" spans="1:8" ht="145.5" customHeight="1" x14ac:dyDescent="0.25">
      <c r="A100" s="117" t="s">
        <v>5</v>
      </c>
      <c r="B100" s="64" t="s">
        <v>39</v>
      </c>
      <c r="C100" s="64" t="s">
        <v>370</v>
      </c>
      <c r="D100" s="64" t="s">
        <v>363</v>
      </c>
      <c r="E100" s="64" t="s">
        <v>367</v>
      </c>
      <c r="F100" s="114">
        <v>48284200</v>
      </c>
      <c r="G100" s="114">
        <v>48284200</v>
      </c>
      <c r="H100" s="114">
        <v>48284200</v>
      </c>
    </row>
    <row r="101" spans="1:8" ht="153.75" customHeight="1" x14ac:dyDescent="0.25">
      <c r="A101" s="117" t="s">
        <v>6</v>
      </c>
      <c r="B101" s="64" t="s">
        <v>39</v>
      </c>
      <c r="C101" s="64" t="s">
        <v>370</v>
      </c>
      <c r="D101" s="64" t="s">
        <v>363</v>
      </c>
      <c r="E101" s="64" t="s">
        <v>367</v>
      </c>
      <c r="F101" s="114">
        <v>57773.49</v>
      </c>
      <c r="G101" s="114">
        <v>60000</v>
      </c>
      <c r="H101" s="114">
        <v>60000</v>
      </c>
    </row>
    <row r="102" spans="1:8" ht="29.25" customHeight="1" x14ac:dyDescent="0.25">
      <c r="A102" s="107" t="s">
        <v>105</v>
      </c>
      <c r="B102" s="111" t="s">
        <v>33</v>
      </c>
      <c r="C102" s="111"/>
      <c r="D102" s="111" t="s">
        <v>363</v>
      </c>
      <c r="E102" s="111" t="s">
        <v>368</v>
      </c>
      <c r="F102" s="110">
        <f>F103+F104+F105</f>
        <v>700000</v>
      </c>
      <c r="G102" s="110">
        <f>G103+G104</f>
        <v>740000</v>
      </c>
      <c r="H102" s="110">
        <f>H103+H104</f>
        <v>750000</v>
      </c>
    </row>
    <row r="103" spans="1:8" ht="156" customHeight="1" x14ac:dyDescent="0.25">
      <c r="A103" s="118" t="s">
        <v>88</v>
      </c>
      <c r="B103" s="64" t="s">
        <v>327</v>
      </c>
      <c r="C103" s="64" t="s">
        <v>370</v>
      </c>
      <c r="D103" s="64" t="s">
        <v>363</v>
      </c>
      <c r="E103" s="64" t="s">
        <v>368</v>
      </c>
      <c r="F103" s="114">
        <v>700000</v>
      </c>
      <c r="G103" s="114">
        <v>740000</v>
      </c>
      <c r="H103" s="114">
        <v>750000</v>
      </c>
    </row>
    <row r="104" spans="1:8" ht="152.25" customHeight="1" x14ac:dyDescent="0.25">
      <c r="A104" s="118" t="s">
        <v>395</v>
      </c>
      <c r="B104" s="64" t="s">
        <v>327</v>
      </c>
      <c r="C104" s="64" t="s">
        <v>371</v>
      </c>
      <c r="D104" s="64" t="s">
        <v>363</v>
      </c>
      <c r="E104" s="64" t="s">
        <v>368</v>
      </c>
      <c r="F104" s="114">
        <v>0</v>
      </c>
      <c r="G104" s="114">
        <v>0</v>
      </c>
      <c r="H104" s="114">
        <v>0</v>
      </c>
    </row>
    <row r="105" spans="1:8" ht="159.75" customHeight="1" x14ac:dyDescent="0.25">
      <c r="A105" s="118" t="s">
        <v>394</v>
      </c>
      <c r="B105" s="64" t="s">
        <v>228</v>
      </c>
      <c r="C105" s="64" t="s">
        <v>371</v>
      </c>
      <c r="D105" s="64" t="s">
        <v>363</v>
      </c>
      <c r="E105" s="64" t="s">
        <v>368</v>
      </c>
      <c r="F105" s="114">
        <v>0</v>
      </c>
      <c r="G105" s="114">
        <v>0</v>
      </c>
      <c r="H105" s="114">
        <v>0</v>
      </c>
    </row>
    <row r="106" spans="1:8" ht="15" customHeight="1" x14ac:dyDescent="0.25">
      <c r="A106" s="107"/>
      <c r="B106" s="111"/>
      <c r="C106" s="111"/>
      <c r="D106" s="111"/>
      <c r="E106" s="111"/>
      <c r="F106" s="110"/>
      <c r="G106" s="110"/>
      <c r="H106" s="110"/>
    </row>
    <row r="107" spans="1:8" ht="46.5" hidden="1" customHeight="1" x14ac:dyDescent="0.25">
      <c r="A107" s="139"/>
      <c r="B107" s="64"/>
      <c r="C107" s="64"/>
      <c r="D107" s="64"/>
      <c r="E107" s="64"/>
      <c r="F107" s="114"/>
      <c r="G107" s="114"/>
      <c r="H107" s="114"/>
    </row>
    <row r="108" spans="1:8" ht="7.5" hidden="1" customHeight="1" x14ac:dyDescent="0.25">
      <c r="A108" s="140"/>
      <c r="B108" s="64"/>
      <c r="C108" s="64"/>
      <c r="D108" s="64"/>
      <c r="E108" s="64"/>
      <c r="F108" s="114"/>
      <c r="G108" s="114"/>
      <c r="H108" s="114"/>
    </row>
    <row r="109" spans="1:8" ht="19.5" customHeight="1" x14ac:dyDescent="0.25">
      <c r="A109" s="112" t="s">
        <v>374</v>
      </c>
      <c r="B109" s="111"/>
      <c r="C109" s="111"/>
      <c r="D109" s="111"/>
      <c r="E109" s="111"/>
      <c r="F109" s="110">
        <v>0</v>
      </c>
      <c r="G109" s="110">
        <v>2434800</v>
      </c>
      <c r="H109" s="110">
        <v>5467300</v>
      </c>
    </row>
    <row r="110" spans="1:8" ht="13.5" hidden="1" customHeight="1" x14ac:dyDescent="0.25">
      <c r="A110" s="128"/>
      <c r="B110" s="129"/>
      <c r="C110" s="129"/>
      <c r="D110" s="129"/>
      <c r="E110" s="129"/>
      <c r="F110" s="130"/>
      <c r="G110" s="130"/>
      <c r="H110" s="130"/>
    </row>
    <row r="111" spans="1:8" ht="9.75" hidden="1" customHeight="1" x14ac:dyDescent="0.25">
      <c r="A111" s="128"/>
      <c r="B111" s="129"/>
      <c r="C111" s="129"/>
      <c r="D111" s="129"/>
      <c r="E111" s="129"/>
      <c r="F111" s="130"/>
      <c r="G111" s="130"/>
      <c r="H111" s="130"/>
    </row>
    <row r="112" spans="1:8" hidden="1" x14ac:dyDescent="0.25">
      <c r="A112" s="204"/>
      <c r="B112" s="204"/>
      <c r="C112" s="129"/>
      <c r="D112" s="129"/>
      <c r="E112" s="129"/>
      <c r="F112" s="130"/>
      <c r="G112" s="130"/>
      <c r="H112" s="130"/>
    </row>
    <row r="113" spans="1:8" hidden="1" x14ac:dyDescent="0.25">
      <c r="A113" s="56"/>
      <c r="B113" s="56"/>
      <c r="C113" s="196"/>
      <c r="D113" s="196"/>
      <c r="E113" s="196"/>
      <c r="F113" s="196"/>
      <c r="G113" s="196"/>
      <c r="H113" s="196"/>
    </row>
  </sheetData>
  <mergeCells count="19">
    <mergeCell ref="A9:H9"/>
    <mergeCell ref="A1:H1"/>
    <mergeCell ref="A2:H2"/>
    <mergeCell ref="A3:H3"/>
    <mergeCell ref="A4:H4"/>
    <mergeCell ref="A7:H7"/>
    <mergeCell ref="A6:H6"/>
    <mergeCell ref="A5:H5"/>
    <mergeCell ref="A8:H8"/>
    <mergeCell ref="H11:H12"/>
    <mergeCell ref="C113:H113"/>
    <mergeCell ref="A11:A12"/>
    <mergeCell ref="B11:B12"/>
    <mergeCell ref="A112:B112"/>
    <mergeCell ref="E11:E12"/>
    <mergeCell ref="F11:F12"/>
    <mergeCell ref="G11:G12"/>
    <mergeCell ref="D11:D12"/>
    <mergeCell ref="C11:C12"/>
  </mergeCells>
  <phoneticPr fontId="0" type="noConversion"/>
  <pageMargins left="0.31496062992125984" right="0.11811023622047245" top="0.35433070866141736" bottom="0.15748031496062992" header="0.31496062992125984" footer="0.31496062992125984"/>
  <pageSetup paperSize="9" scale="75" orientation="portrait" verticalDpi="200" r:id="rId1"/>
  <headerFooter alignWithMargins="0"/>
  <rowBreaks count="3" manualBreakCount="3">
    <brk id="24" max="7" man="1"/>
    <brk id="47" max="7" man="1"/>
    <brk id="67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view="pageBreakPreview" topLeftCell="A69" zoomScaleSheetLayoutView="100" workbookViewId="0">
      <selection activeCell="G60" sqref="G60"/>
    </sheetView>
  </sheetViews>
  <sheetFormatPr defaultRowHeight="16.5" x14ac:dyDescent="0.25"/>
  <cols>
    <col min="1" max="1" width="48.42578125" style="40" customWidth="1"/>
    <col min="2" max="2" width="7.5703125" style="31" customWidth="1"/>
    <col min="3" max="3" width="7.28515625" style="31" customWidth="1"/>
    <col min="4" max="4" width="9.5703125" style="31" customWidth="1"/>
    <col min="5" max="5" width="5.7109375" style="31" customWidth="1"/>
    <col min="6" max="6" width="17.5703125" style="31" customWidth="1"/>
    <col min="7" max="7" width="13" style="31" customWidth="1"/>
    <col min="8" max="8" width="13.42578125" style="41" customWidth="1"/>
    <col min="9" max="16384" width="9.140625" style="31"/>
  </cols>
  <sheetData>
    <row r="1" spans="1:8" x14ac:dyDescent="0.25">
      <c r="A1" s="187" t="s">
        <v>69</v>
      </c>
      <c r="B1" s="187"/>
      <c r="C1" s="187"/>
      <c r="D1" s="187"/>
      <c r="E1" s="187"/>
      <c r="F1" s="187"/>
      <c r="G1" s="187"/>
      <c r="H1" s="187"/>
    </row>
    <row r="2" spans="1:8" x14ac:dyDescent="0.25">
      <c r="A2" s="187" t="s">
        <v>519</v>
      </c>
      <c r="B2" s="187"/>
      <c r="C2" s="187"/>
      <c r="D2" s="187"/>
      <c r="E2" s="187"/>
      <c r="F2" s="187"/>
      <c r="G2" s="187"/>
      <c r="H2" s="187"/>
    </row>
    <row r="3" spans="1:8" x14ac:dyDescent="0.25">
      <c r="A3" s="187"/>
      <c r="B3" s="187"/>
      <c r="C3" s="187"/>
      <c r="D3" s="187"/>
      <c r="E3" s="187"/>
      <c r="F3" s="187"/>
      <c r="G3" s="187"/>
      <c r="H3" s="187"/>
    </row>
    <row r="4" spans="1:8" x14ac:dyDescent="0.25">
      <c r="A4" s="187" t="s">
        <v>247</v>
      </c>
      <c r="B4" s="187"/>
      <c r="C4" s="187"/>
      <c r="D4" s="187"/>
      <c r="E4" s="187"/>
      <c r="F4" s="187"/>
      <c r="G4" s="187"/>
      <c r="H4" s="187"/>
    </row>
    <row r="5" spans="1:8" x14ac:dyDescent="0.25">
      <c r="A5" s="187"/>
      <c r="B5" s="187"/>
      <c r="C5" s="187"/>
      <c r="D5" s="187"/>
      <c r="E5" s="187"/>
      <c r="F5" s="187"/>
      <c r="G5" s="187"/>
      <c r="H5" s="187"/>
    </row>
    <row r="6" spans="1:8" ht="2.25" customHeight="1" x14ac:dyDescent="0.25">
      <c r="A6" s="187"/>
      <c r="B6" s="187"/>
      <c r="C6" s="187"/>
      <c r="D6" s="187"/>
      <c r="E6" s="187"/>
      <c r="F6" s="187"/>
      <c r="G6" s="187"/>
      <c r="H6" s="187"/>
    </row>
    <row r="7" spans="1:8" x14ac:dyDescent="0.25">
      <c r="A7" s="190" t="s">
        <v>95</v>
      </c>
      <c r="B7" s="190"/>
      <c r="C7" s="190"/>
      <c r="D7" s="190"/>
      <c r="E7" s="190"/>
      <c r="F7" s="190"/>
      <c r="G7" s="190"/>
      <c r="H7" s="190"/>
    </row>
    <row r="8" spans="1:8" x14ac:dyDescent="0.25">
      <c r="A8" s="190" t="s">
        <v>479</v>
      </c>
      <c r="B8" s="190"/>
      <c r="C8" s="190"/>
      <c r="D8" s="190"/>
      <c r="E8" s="190"/>
      <c r="F8" s="190"/>
      <c r="G8" s="190"/>
      <c r="H8" s="190"/>
    </row>
    <row r="9" spans="1:8" x14ac:dyDescent="0.25">
      <c r="A9" s="190" t="s">
        <v>480</v>
      </c>
      <c r="B9" s="190"/>
      <c r="C9" s="190"/>
      <c r="D9" s="190"/>
      <c r="E9" s="190"/>
      <c r="F9" s="190"/>
      <c r="G9" s="190"/>
      <c r="H9" s="190"/>
    </row>
    <row r="10" spans="1:8" x14ac:dyDescent="0.25">
      <c r="A10" s="190" t="s">
        <v>481</v>
      </c>
      <c r="B10" s="190"/>
      <c r="C10" s="190"/>
      <c r="D10" s="190"/>
      <c r="E10" s="190"/>
      <c r="F10" s="190"/>
      <c r="G10" s="190"/>
      <c r="H10" s="190"/>
    </row>
    <row r="11" spans="1:8" x14ac:dyDescent="0.25">
      <c r="A11" s="190" t="s">
        <v>76</v>
      </c>
      <c r="B11" s="190"/>
      <c r="C11" s="190"/>
      <c r="D11" s="190"/>
      <c r="E11" s="190"/>
      <c r="F11" s="190"/>
      <c r="G11" s="190"/>
      <c r="H11" s="190"/>
    </row>
    <row r="12" spans="1:8" x14ac:dyDescent="0.25">
      <c r="A12" s="190" t="s">
        <v>12</v>
      </c>
      <c r="B12" s="190"/>
      <c r="C12" s="190"/>
      <c r="D12" s="190"/>
      <c r="E12" s="190"/>
      <c r="F12" s="190"/>
      <c r="G12" s="190"/>
      <c r="H12" s="190"/>
    </row>
    <row r="13" spans="1:8" ht="14.25" customHeight="1" x14ac:dyDescent="0.25">
      <c r="A13" s="32"/>
      <c r="B13" s="33"/>
      <c r="C13" s="33"/>
      <c r="D13" s="33"/>
      <c r="E13" s="33"/>
      <c r="F13" s="33"/>
      <c r="G13" s="33"/>
      <c r="H13" s="34" t="s">
        <v>356</v>
      </c>
    </row>
    <row r="14" spans="1:8" hidden="1" x14ac:dyDescent="0.25">
      <c r="A14" s="35"/>
      <c r="B14" s="36"/>
      <c r="C14" s="36"/>
      <c r="D14" s="36"/>
      <c r="E14" s="36"/>
      <c r="F14" s="36"/>
      <c r="G14" s="36"/>
      <c r="H14" s="37" t="s">
        <v>356</v>
      </c>
    </row>
    <row r="15" spans="1:8" x14ac:dyDescent="0.25">
      <c r="A15" s="201" t="s">
        <v>499</v>
      </c>
      <c r="B15" s="203" t="s">
        <v>500</v>
      </c>
      <c r="C15" s="203" t="s">
        <v>501</v>
      </c>
      <c r="D15" s="203" t="s">
        <v>502</v>
      </c>
      <c r="E15" s="203" t="s">
        <v>503</v>
      </c>
      <c r="F15" s="205" t="s">
        <v>404</v>
      </c>
      <c r="G15" s="205" t="s">
        <v>516</v>
      </c>
      <c r="H15" s="205" t="s">
        <v>248</v>
      </c>
    </row>
    <row r="16" spans="1:8" x14ac:dyDescent="0.25">
      <c r="A16" s="202"/>
      <c r="B16" s="203"/>
      <c r="C16" s="203"/>
      <c r="D16" s="203"/>
      <c r="E16" s="203"/>
      <c r="F16" s="206"/>
      <c r="G16" s="206"/>
      <c r="H16" s="206"/>
    </row>
    <row r="17" spans="1:8" ht="46.5" customHeight="1" x14ac:dyDescent="0.25">
      <c r="A17" s="107" t="s">
        <v>265</v>
      </c>
      <c r="B17" s="108"/>
      <c r="C17" s="109"/>
      <c r="D17" s="109"/>
      <c r="E17" s="109"/>
      <c r="F17" s="110">
        <f>F60+F62+F65+F71+F73</f>
        <v>159163100</v>
      </c>
      <c r="G17" s="110">
        <f>G60+G62+G65+G69+G71+G73</f>
        <v>0</v>
      </c>
      <c r="H17" s="110">
        <f>H60+H62+H65+H69+H73</f>
        <v>0</v>
      </c>
    </row>
    <row r="18" spans="1:8" ht="16.5" hidden="1" customHeight="1" x14ac:dyDescent="0.25">
      <c r="A18" s="107"/>
      <c r="B18" s="111"/>
      <c r="C18" s="111"/>
      <c r="D18" s="109"/>
      <c r="E18" s="109"/>
      <c r="F18" s="110"/>
      <c r="G18" s="110"/>
      <c r="H18" s="110"/>
    </row>
    <row r="19" spans="1:8" ht="61.5" hidden="1" customHeight="1" x14ac:dyDescent="0.25">
      <c r="A19" s="112"/>
      <c r="B19" s="111"/>
      <c r="C19" s="111"/>
      <c r="D19" s="111"/>
      <c r="E19" s="108"/>
      <c r="F19" s="110"/>
      <c r="G19" s="110"/>
      <c r="H19" s="110"/>
    </row>
    <row r="20" spans="1:8" ht="12" hidden="1" customHeight="1" x14ac:dyDescent="0.25">
      <c r="A20" s="113"/>
      <c r="B20" s="64"/>
      <c r="C20" s="64"/>
      <c r="D20" s="64"/>
      <c r="E20" s="109"/>
      <c r="F20" s="114"/>
      <c r="G20" s="114"/>
      <c r="H20" s="114"/>
    </row>
    <row r="21" spans="1:8" s="29" customFormat="1" ht="65.25" hidden="1" customHeight="1" x14ac:dyDescent="0.25">
      <c r="A21" s="107"/>
      <c r="B21" s="111"/>
      <c r="C21" s="111"/>
      <c r="D21" s="111"/>
      <c r="E21" s="111"/>
      <c r="F21" s="110"/>
      <c r="G21" s="110"/>
      <c r="H21" s="110"/>
    </row>
    <row r="22" spans="1:8" ht="130.5" hidden="1" customHeight="1" x14ac:dyDescent="0.25">
      <c r="A22" s="113"/>
      <c r="B22" s="115"/>
      <c r="C22" s="115"/>
      <c r="D22" s="115"/>
      <c r="E22" s="115"/>
      <c r="F22" s="114"/>
      <c r="G22" s="114"/>
      <c r="H22" s="114"/>
    </row>
    <row r="23" spans="1:8" ht="151.5" hidden="1" customHeight="1" x14ac:dyDescent="0.25">
      <c r="A23" s="113"/>
      <c r="B23" s="64"/>
      <c r="C23" s="64"/>
      <c r="D23" s="115"/>
      <c r="E23" s="64"/>
      <c r="F23" s="114"/>
      <c r="G23" s="114"/>
      <c r="H23" s="114"/>
    </row>
    <row r="24" spans="1:8" ht="20.25" hidden="1" customHeight="1" x14ac:dyDescent="0.25">
      <c r="A24" s="113"/>
      <c r="B24" s="64"/>
      <c r="C24" s="64"/>
      <c r="D24" s="115"/>
      <c r="E24" s="64"/>
      <c r="F24" s="114"/>
      <c r="G24" s="114"/>
      <c r="H24" s="114"/>
    </row>
    <row r="25" spans="1:8" ht="43.5" hidden="1" customHeight="1" x14ac:dyDescent="0.25">
      <c r="A25" s="112"/>
      <c r="B25" s="111"/>
      <c r="C25" s="111"/>
      <c r="D25" s="111"/>
      <c r="E25" s="111"/>
      <c r="F25" s="110"/>
      <c r="G25" s="110"/>
      <c r="H25" s="110"/>
    </row>
    <row r="26" spans="1:8" ht="72" hidden="1" customHeight="1" thickBot="1" x14ac:dyDescent="0.3">
      <c r="A26" s="74"/>
      <c r="B26" s="64"/>
      <c r="C26" s="64"/>
      <c r="D26" s="109"/>
      <c r="E26" s="111"/>
      <c r="F26" s="114"/>
      <c r="G26" s="114"/>
      <c r="H26" s="114"/>
    </row>
    <row r="27" spans="1:8" ht="33.75" hidden="1" customHeight="1" thickBot="1" x14ac:dyDescent="0.3">
      <c r="A27" s="75"/>
      <c r="B27" s="64"/>
      <c r="C27" s="64"/>
      <c r="D27" s="109"/>
      <c r="E27" s="64"/>
      <c r="F27" s="114"/>
      <c r="G27" s="114"/>
      <c r="H27" s="114"/>
    </row>
    <row r="28" spans="1:8" ht="67.5" hidden="1" customHeight="1" thickBot="1" x14ac:dyDescent="0.3">
      <c r="A28" s="74"/>
      <c r="B28" s="64"/>
      <c r="C28" s="64"/>
      <c r="D28" s="109"/>
      <c r="E28" s="111"/>
      <c r="F28" s="114"/>
      <c r="G28" s="114"/>
      <c r="H28" s="114"/>
    </row>
    <row r="29" spans="1:8" ht="32.25" hidden="1" customHeight="1" thickBot="1" x14ac:dyDescent="0.3">
      <c r="A29" s="75"/>
      <c r="B29" s="64"/>
      <c r="C29" s="64"/>
      <c r="D29" s="109"/>
      <c r="E29" s="109"/>
      <c r="F29" s="114"/>
      <c r="G29" s="114"/>
      <c r="H29" s="114"/>
    </row>
    <row r="30" spans="1:8" s="51" customFormat="1" ht="27" hidden="1" customHeight="1" x14ac:dyDescent="0.25">
      <c r="A30" s="112"/>
      <c r="B30" s="111"/>
      <c r="C30" s="111"/>
      <c r="D30" s="108"/>
      <c r="E30" s="108"/>
      <c r="F30" s="110"/>
      <c r="G30" s="110"/>
      <c r="H30" s="110"/>
    </row>
    <row r="31" spans="1:8" s="51" customFormat="1" ht="127.5" hidden="1" customHeight="1" x14ac:dyDescent="0.25">
      <c r="A31" s="116"/>
      <c r="B31" s="64"/>
      <c r="C31" s="64"/>
      <c r="D31" s="109"/>
      <c r="E31" s="109"/>
      <c r="F31" s="114"/>
      <c r="G31" s="114"/>
      <c r="H31" s="114"/>
    </row>
    <row r="32" spans="1:8" s="51" customFormat="1" ht="9.75" hidden="1" customHeight="1" x14ac:dyDescent="0.25">
      <c r="A32" s="116"/>
      <c r="B32" s="64"/>
      <c r="C32" s="64"/>
      <c r="D32" s="109"/>
      <c r="E32" s="109"/>
      <c r="F32" s="114"/>
      <c r="G32" s="114"/>
      <c r="H32" s="114"/>
    </row>
    <row r="33" spans="1:8" ht="19.5" hidden="1" customHeight="1" x14ac:dyDescent="0.25">
      <c r="A33" s="107"/>
      <c r="B33" s="111"/>
      <c r="C33" s="111"/>
      <c r="D33" s="111"/>
      <c r="E33" s="111"/>
      <c r="F33" s="110"/>
      <c r="G33" s="110"/>
      <c r="H33" s="110"/>
    </row>
    <row r="34" spans="1:8" ht="113.25" hidden="1" customHeight="1" x14ac:dyDescent="0.25">
      <c r="A34" s="113"/>
      <c r="B34" s="64"/>
      <c r="C34" s="64"/>
      <c r="D34" s="64"/>
      <c r="E34" s="64"/>
      <c r="F34" s="114"/>
      <c r="G34" s="114"/>
      <c r="H34" s="114"/>
    </row>
    <row r="35" spans="1:8" ht="96.75" hidden="1" customHeight="1" x14ac:dyDescent="0.25">
      <c r="A35" s="113"/>
      <c r="B35" s="64"/>
      <c r="C35" s="64"/>
      <c r="D35" s="64"/>
      <c r="E35" s="64"/>
      <c r="F35" s="114"/>
      <c r="G35" s="114"/>
      <c r="H35" s="114"/>
    </row>
    <row r="36" spans="1:8" ht="5.25" hidden="1" customHeight="1" x14ac:dyDescent="0.25">
      <c r="A36" s="107"/>
      <c r="B36" s="111"/>
      <c r="C36" s="111"/>
      <c r="D36" s="64"/>
      <c r="E36" s="64"/>
      <c r="F36" s="110"/>
      <c r="G36" s="110"/>
      <c r="H36" s="110"/>
    </row>
    <row r="37" spans="1:8" ht="186.75" hidden="1" customHeight="1" x14ac:dyDescent="0.25">
      <c r="A37" s="113"/>
      <c r="B37" s="64"/>
      <c r="C37" s="64"/>
      <c r="D37" s="64"/>
      <c r="E37" s="64"/>
      <c r="F37" s="114"/>
      <c r="G37" s="114"/>
      <c r="H37" s="114"/>
    </row>
    <row r="38" spans="1:8" ht="9" hidden="1" customHeight="1" x14ac:dyDescent="0.25">
      <c r="A38" s="113"/>
      <c r="B38" s="64"/>
      <c r="C38" s="64"/>
      <c r="D38" s="64"/>
      <c r="E38" s="64"/>
      <c r="F38" s="114"/>
      <c r="G38" s="114"/>
      <c r="H38" s="114"/>
    </row>
    <row r="39" spans="1:8" ht="17.25" hidden="1" customHeight="1" x14ac:dyDescent="0.25">
      <c r="A39" s="107"/>
      <c r="B39" s="111"/>
      <c r="C39" s="64"/>
      <c r="D39" s="64"/>
      <c r="E39" s="64"/>
      <c r="F39" s="110"/>
      <c r="G39" s="110"/>
      <c r="H39" s="110"/>
    </row>
    <row r="40" spans="1:8" ht="22.5" hidden="1" customHeight="1" x14ac:dyDescent="0.25">
      <c r="A40" s="107"/>
      <c r="B40" s="111"/>
      <c r="C40" s="111"/>
      <c r="D40" s="64"/>
      <c r="E40" s="64"/>
      <c r="F40" s="110"/>
      <c r="G40" s="110"/>
      <c r="H40" s="110"/>
    </row>
    <row r="41" spans="1:8" ht="141.75" hidden="1" customHeight="1" x14ac:dyDescent="0.25">
      <c r="A41" s="117"/>
      <c r="B41" s="64"/>
      <c r="C41" s="64"/>
      <c r="D41" s="64"/>
      <c r="E41" s="64"/>
      <c r="F41" s="114"/>
      <c r="G41" s="114"/>
      <c r="H41" s="114"/>
    </row>
    <row r="42" spans="1:8" ht="145.5" hidden="1" customHeight="1" x14ac:dyDescent="0.25">
      <c r="A42" s="117"/>
      <c r="B42" s="64"/>
      <c r="C42" s="64"/>
      <c r="D42" s="64"/>
      <c r="E42" s="64"/>
      <c r="F42" s="114"/>
      <c r="G42" s="114"/>
      <c r="H42" s="114"/>
    </row>
    <row r="43" spans="1:8" ht="147.75" hidden="1" customHeight="1" x14ac:dyDescent="0.25">
      <c r="A43" s="117"/>
      <c r="B43" s="64"/>
      <c r="C43" s="64"/>
      <c r="D43" s="64"/>
      <c r="E43" s="64"/>
      <c r="F43" s="114"/>
      <c r="G43" s="114"/>
      <c r="H43" s="114"/>
    </row>
    <row r="44" spans="1:8" ht="30" hidden="1" customHeight="1" x14ac:dyDescent="0.25">
      <c r="A44" s="107"/>
      <c r="B44" s="111"/>
      <c r="C44" s="111"/>
      <c r="D44" s="111"/>
      <c r="E44" s="111"/>
      <c r="F44" s="110"/>
      <c r="G44" s="110"/>
      <c r="H44" s="110"/>
    </row>
    <row r="45" spans="1:8" ht="1.5" hidden="1" customHeight="1" x14ac:dyDescent="0.25">
      <c r="A45" s="117"/>
      <c r="B45" s="64"/>
      <c r="C45" s="64"/>
      <c r="D45" s="64"/>
      <c r="E45" s="64"/>
      <c r="F45" s="114"/>
      <c r="G45" s="114"/>
      <c r="H45" s="114"/>
    </row>
    <row r="46" spans="1:8" ht="141" hidden="1" customHeight="1" x14ac:dyDescent="0.25">
      <c r="A46" s="118"/>
      <c r="B46" s="64"/>
      <c r="C46" s="64"/>
      <c r="D46" s="64"/>
      <c r="E46" s="64"/>
      <c r="F46" s="114"/>
      <c r="G46" s="114"/>
      <c r="H46" s="114"/>
    </row>
    <row r="47" spans="1:8" ht="165" hidden="1" customHeight="1" x14ac:dyDescent="0.25">
      <c r="A47" s="118"/>
      <c r="B47" s="64"/>
      <c r="C47" s="64"/>
      <c r="D47" s="64"/>
      <c r="E47" s="64"/>
      <c r="F47" s="114"/>
      <c r="G47" s="114"/>
      <c r="H47" s="114"/>
    </row>
    <row r="48" spans="1:8" ht="154.5" hidden="1" customHeight="1" x14ac:dyDescent="0.25">
      <c r="A48" s="118"/>
      <c r="B48" s="64"/>
      <c r="C48" s="64"/>
      <c r="D48" s="64"/>
      <c r="E48" s="64"/>
      <c r="F48" s="114"/>
      <c r="G48" s="114"/>
      <c r="H48" s="114"/>
    </row>
    <row r="49" spans="1:8" ht="11.25" hidden="1" customHeight="1" x14ac:dyDescent="0.25">
      <c r="A49" s="118"/>
      <c r="B49" s="64"/>
      <c r="C49" s="64"/>
      <c r="D49" s="64"/>
      <c r="E49" s="64"/>
      <c r="F49" s="114"/>
      <c r="G49" s="114"/>
      <c r="H49" s="114"/>
    </row>
    <row r="50" spans="1:8" ht="10.5" hidden="1" customHeight="1" x14ac:dyDescent="0.25">
      <c r="A50" s="117"/>
      <c r="B50" s="64"/>
      <c r="C50" s="64"/>
      <c r="D50" s="64"/>
      <c r="E50" s="64"/>
      <c r="F50" s="114"/>
      <c r="G50" s="114"/>
      <c r="H50" s="114"/>
    </row>
    <row r="51" spans="1:8" ht="9" hidden="1" customHeight="1" x14ac:dyDescent="0.25">
      <c r="A51" s="117"/>
      <c r="B51" s="64"/>
      <c r="C51" s="64"/>
      <c r="D51" s="64"/>
      <c r="E51" s="64"/>
      <c r="F51" s="114"/>
      <c r="G51" s="114"/>
      <c r="H51" s="114"/>
    </row>
    <row r="52" spans="1:8" ht="16.5" hidden="1" customHeight="1" x14ac:dyDescent="0.25">
      <c r="A52" s="107"/>
      <c r="B52" s="111"/>
      <c r="C52" s="111"/>
      <c r="D52" s="111"/>
      <c r="E52" s="111"/>
      <c r="F52" s="110"/>
      <c r="G52" s="110"/>
      <c r="H52" s="110"/>
    </row>
    <row r="53" spans="1:8" ht="27" hidden="1" customHeight="1" x14ac:dyDescent="0.25">
      <c r="A53" s="107"/>
      <c r="B53" s="111"/>
      <c r="C53" s="111"/>
      <c r="D53" s="111"/>
      <c r="E53" s="111"/>
      <c r="F53" s="110"/>
      <c r="G53" s="110"/>
      <c r="H53" s="110"/>
    </row>
    <row r="54" spans="1:8" ht="145.5" hidden="1" customHeight="1" x14ac:dyDescent="0.25">
      <c r="A54" s="117"/>
      <c r="B54" s="64"/>
      <c r="C54" s="64"/>
      <c r="D54" s="64"/>
      <c r="E54" s="64"/>
      <c r="F54" s="114"/>
      <c r="G54" s="114"/>
      <c r="H54" s="114"/>
    </row>
    <row r="55" spans="1:8" ht="159" hidden="1" customHeight="1" x14ac:dyDescent="0.25">
      <c r="A55" s="117"/>
      <c r="B55" s="64"/>
      <c r="C55" s="64"/>
      <c r="D55" s="64"/>
      <c r="E55" s="64"/>
      <c r="F55" s="114"/>
      <c r="G55" s="114"/>
      <c r="H55" s="114"/>
    </row>
    <row r="56" spans="1:8" ht="164.25" hidden="1" customHeight="1" x14ac:dyDescent="0.25">
      <c r="A56" s="117"/>
      <c r="B56" s="64"/>
      <c r="C56" s="64"/>
      <c r="D56" s="64"/>
      <c r="E56" s="64"/>
      <c r="F56" s="114"/>
      <c r="G56" s="114"/>
      <c r="H56" s="114"/>
    </row>
    <row r="57" spans="1:8" ht="19.5" hidden="1" customHeight="1" x14ac:dyDescent="0.25">
      <c r="A57" s="117"/>
      <c r="B57" s="64"/>
      <c r="C57" s="64"/>
      <c r="D57" s="64"/>
      <c r="E57" s="64"/>
      <c r="F57" s="114"/>
      <c r="G57" s="114"/>
      <c r="H57" s="114"/>
    </row>
    <row r="58" spans="1:8" ht="166.5" hidden="1" customHeight="1" x14ac:dyDescent="0.25">
      <c r="A58" s="117"/>
      <c r="B58" s="64"/>
      <c r="C58" s="64"/>
      <c r="D58" s="64"/>
      <c r="E58" s="64"/>
      <c r="F58" s="114"/>
      <c r="G58" s="114"/>
      <c r="H58" s="114"/>
    </row>
    <row r="59" spans="1:8" ht="162" hidden="1" customHeight="1" x14ac:dyDescent="0.25">
      <c r="A59" s="117"/>
      <c r="B59" s="64"/>
      <c r="C59" s="64"/>
      <c r="D59" s="64"/>
      <c r="E59" s="64"/>
      <c r="F59" s="114"/>
      <c r="G59" s="114"/>
      <c r="H59" s="114"/>
    </row>
    <row r="60" spans="1:8" ht="25.5" customHeight="1" x14ac:dyDescent="0.25">
      <c r="A60" s="119" t="s">
        <v>104</v>
      </c>
      <c r="B60" s="111" t="s">
        <v>363</v>
      </c>
      <c r="C60" s="111" t="s">
        <v>367</v>
      </c>
      <c r="D60" s="111"/>
      <c r="E60" s="111"/>
      <c r="F60" s="110">
        <f>F61</f>
        <v>0</v>
      </c>
      <c r="G60" s="110">
        <f>G61</f>
        <v>0</v>
      </c>
      <c r="H60" s="110">
        <f>H61</f>
        <v>0</v>
      </c>
    </row>
    <row r="61" spans="1:8" ht="22.5" customHeight="1" x14ac:dyDescent="0.25">
      <c r="A61" s="117" t="s">
        <v>362</v>
      </c>
      <c r="B61" s="64" t="s">
        <v>363</v>
      </c>
      <c r="C61" s="64" t="s">
        <v>367</v>
      </c>
      <c r="D61" s="64"/>
      <c r="E61" s="64" t="s">
        <v>371</v>
      </c>
      <c r="F61" s="114">
        <v>0</v>
      </c>
      <c r="G61" s="114">
        <v>0</v>
      </c>
      <c r="H61" s="114">
        <v>0</v>
      </c>
    </row>
    <row r="62" spans="1:8" ht="33" customHeight="1" x14ac:dyDescent="0.25">
      <c r="A62" s="138" t="s">
        <v>105</v>
      </c>
      <c r="B62" s="111" t="s">
        <v>363</v>
      </c>
      <c r="C62" s="111" t="s">
        <v>368</v>
      </c>
      <c r="D62" s="111"/>
      <c r="E62" s="111"/>
      <c r="F62" s="110">
        <f>F63</f>
        <v>0</v>
      </c>
      <c r="G62" s="110">
        <f>G63</f>
        <v>0</v>
      </c>
      <c r="H62" s="110">
        <f>H63</f>
        <v>0</v>
      </c>
    </row>
    <row r="63" spans="1:8" ht="15.75" customHeight="1" x14ac:dyDescent="0.25">
      <c r="A63" s="117"/>
      <c r="B63" s="64"/>
      <c r="C63" s="64"/>
      <c r="D63" s="64"/>
      <c r="E63" s="64"/>
      <c r="F63" s="114"/>
      <c r="G63" s="114"/>
      <c r="H63" s="114"/>
    </row>
    <row r="64" spans="1:8" ht="18" customHeight="1" x14ac:dyDescent="0.25">
      <c r="A64" s="118"/>
      <c r="B64" s="64"/>
      <c r="C64" s="64"/>
      <c r="D64" s="64"/>
      <c r="E64" s="64"/>
      <c r="F64" s="114"/>
      <c r="G64" s="114"/>
      <c r="H64" s="114"/>
    </row>
    <row r="65" spans="1:8" ht="33.75" customHeight="1" x14ac:dyDescent="0.25">
      <c r="A65" s="138" t="s">
        <v>107</v>
      </c>
      <c r="B65" s="111" t="s">
        <v>369</v>
      </c>
      <c r="C65" s="111" t="s">
        <v>504</v>
      </c>
      <c r="D65" s="111"/>
      <c r="E65" s="111"/>
      <c r="F65" s="110">
        <f>F66</f>
        <v>0</v>
      </c>
      <c r="G65" s="110">
        <f>G66</f>
        <v>0</v>
      </c>
      <c r="H65" s="110">
        <f>H66</f>
        <v>0</v>
      </c>
    </row>
    <row r="66" spans="1:8" ht="167.25" customHeight="1" x14ac:dyDescent="0.25">
      <c r="A66" s="118" t="s">
        <v>200</v>
      </c>
      <c r="B66" s="64" t="s">
        <v>369</v>
      </c>
      <c r="C66" s="64" t="s">
        <v>504</v>
      </c>
      <c r="D66" s="64" t="s">
        <v>65</v>
      </c>
      <c r="E66" s="64" t="s">
        <v>55</v>
      </c>
      <c r="F66" s="114">
        <v>0</v>
      </c>
      <c r="G66" s="114">
        <v>0</v>
      </c>
      <c r="H66" s="114">
        <v>0</v>
      </c>
    </row>
    <row r="67" spans="1:8" ht="37.5" hidden="1" customHeight="1" x14ac:dyDescent="0.25">
      <c r="A67" s="118"/>
      <c r="B67" s="64"/>
      <c r="C67" s="64"/>
      <c r="D67" s="64"/>
      <c r="E67" s="64"/>
      <c r="F67" s="114"/>
      <c r="G67" s="114"/>
      <c r="H67" s="114"/>
    </row>
    <row r="68" spans="1:8" ht="50.25" hidden="1" customHeight="1" x14ac:dyDescent="0.25">
      <c r="A68" s="118"/>
      <c r="B68" s="64"/>
      <c r="C68" s="64"/>
      <c r="D68" s="64"/>
      <c r="E68" s="64"/>
      <c r="F68" s="114"/>
      <c r="G68" s="114"/>
      <c r="H68" s="114"/>
    </row>
    <row r="69" spans="1:8" ht="38.25" customHeight="1" x14ac:dyDescent="0.25">
      <c r="A69" s="119" t="s">
        <v>108</v>
      </c>
      <c r="B69" s="111" t="s">
        <v>369</v>
      </c>
      <c r="C69" s="111" t="s">
        <v>505</v>
      </c>
      <c r="D69" s="111"/>
      <c r="E69" s="111"/>
      <c r="F69" s="110">
        <f>F70</f>
        <v>0</v>
      </c>
      <c r="G69" s="110">
        <f>G70</f>
        <v>0</v>
      </c>
      <c r="H69" s="110">
        <f>H70</f>
        <v>0</v>
      </c>
    </row>
    <row r="70" spans="1:8" ht="21.75" customHeight="1" x14ac:dyDescent="0.25">
      <c r="A70" s="117"/>
      <c r="B70" s="64" t="s">
        <v>369</v>
      </c>
      <c r="C70" s="64" t="s">
        <v>505</v>
      </c>
      <c r="D70" s="64"/>
      <c r="E70" s="64" t="s">
        <v>371</v>
      </c>
      <c r="F70" s="114">
        <v>0</v>
      </c>
      <c r="G70" s="114">
        <v>0</v>
      </c>
      <c r="H70" s="114">
        <v>0</v>
      </c>
    </row>
    <row r="71" spans="1:8" ht="18.75" customHeight="1" x14ac:dyDescent="0.25">
      <c r="A71" s="119" t="s">
        <v>191</v>
      </c>
      <c r="B71" s="111" t="s">
        <v>369</v>
      </c>
      <c r="C71" s="111" t="s">
        <v>369</v>
      </c>
      <c r="D71" s="111"/>
      <c r="E71" s="111"/>
      <c r="F71" s="110">
        <f>F72</f>
        <v>0</v>
      </c>
      <c r="G71" s="110">
        <f>G72</f>
        <v>0</v>
      </c>
      <c r="H71" s="110">
        <f>H74</f>
        <v>0</v>
      </c>
    </row>
    <row r="72" spans="1:8" ht="42" customHeight="1" x14ac:dyDescent="0.25">
      <c r="A72" s="117"/>
      <c r="B72" s="64" t="s">
        <v>369</v>
      </c>
      <c r="C72" s="64" t="s">
        <v>369</v>
      </c>
      <c r="D72" s="64" t="s">
        <v>244</v>
      </c>
      <c r="E72" s="64" t="s">
        <v>371</v>
      </c>
      <c r="F72" s="114">
        <v>0</v>
      </c>
      <c r="G72" s="114">
        <v>0</v>
      </c>
      <c r="H72" s="114">
        <v>0</v>
      </c>
    </row>
    <row r="73" spans="1:8" ht="40.5" customHeight="1" x14ac:dyDescent="0.25">
      <c r="A73" s="153" t="s">
        <v>195</v>
      </c>
      <c r="B73" s="111" t="s">
        <v>470</v>
      </c>
      <c r="C73" s="111" t="s">
        <v>369</v>
      </c>
      <c r="D73" s="111"/>
      <c r="E73" s="121"/>
      <c r="F73" s="110">
        <f>F74</f>
        <v>159163100</v>
      </c>
      <c r="G73" s="110">
        <f>G74</f>
        <v>0</v>
      </c>
      <c r="H73" s="110">
        <f>H74</f>
        <v>0</v>
      </c>
    </row>
    <row r="74" spans="1:8" ht="173.25" customHeight="1" x14ac:dyDescent="0.25">
      <c r="A74" s="145" t="s">
        <v>196</v>
      </c>
      <c r="B74" s="64" t="s">
        <v>470</v>
      </c>
      <c r="C74" s="64" t="s">
        <v>369</v>
      </c>
      <c r="D74" s="64" t="s">
        <v>243</v>
      </c>
      <c r="E74" s="123" t="s">
        <v>371</v>
      </c>
      <c r="F74" s="124">
        <v>159163100</v>
      </c>
      <c r="G74" s="124">
        <v>0</v>
      </c>
      <c r="H74" s="114">
        <v>0</v>
      </c>
    </row>
    <row r="75" spans="1:8" ht="1.5" customHeight="1" x14ac:dyDescent="0.25">
      <c r="A75" s="117"/>
      <c r="B75" s="64"/>
      <c r="C75" s="64"/>
      <c r="D75" s="64"/>
      <c r="E75" s="64"/>
      <c r="F75" s="64"/>
      <c r="G75" s="64"/>
      <c r="H75" s="114"/>
    </row>
    <row r="76" spans="1:8" ht="49.5" hidden="1" customHeight="1" x14ac:dyDescent="0.25">
      <c r="A76" s="117"/>
      <c r="B76" s="64"/>
      <c r="C76" s="64"/>
      <c r="D76" s="64"/>
      <c r="E76" s="64"/>
      <c r="F76" s="64"/>
      <c r="G76" s="64"/>
      <c r="H76" s="114"/>
    </row>
    <row r="77" spans="1:8" ht="150.75" hidden="1" customHeight="1" x14ac:dyDescent="0.25">
      <c r="A77" s="117"/>
      <c r="B77" s="64"/>
      <c r="C77" s="64"/>
      <c r="D77" s="64"/>
      <c r="E77" s="64"/>
      <c r="F77" s="64"/>
      <c r="G77" s="64"/>
      <c r="H77" s="114"/>
    </row>
    <row r="78" spans="1:8" ht="147" hidden="1" customHeight="1" x14ac:dyDescent="0.25">
      <c r="A78" s="117"/>
      <c r="B78" s="64"/>
      <c r="C78" s="64"/>
      <c r="D78" s="64"/>
      <c r="E78" s="64"/>
      <c r="F78" s="64"/>
      <c r="G78" s="64"/>
      <c r="H78" s="114"/>
    </row>
    <row r="79" spans="1:8" ht="25.5" hidden="1" customHeight="1" x14ac:dyDescent="0.25">
      <c r="A79" s="117"/>
      <c r="B79" s="64"/>
      <c r="C79" s="64"/>
      <c r="D79" s="64"/>
      <c r="E79" s="64"/>
      <c r="F79" s="64"/>
      <c r="G79" s="64"/>
      <c r="H79" s="114"/>
    </row>
    <row r="80" spans="1:8" ht="161.25" hidden="1" customHeight="1" x14ac:dyDescent="0.25">
      <c r="A80" s="117"/>
      <c r="B80" s="64"/>
      <c r="C80" s="64"/>
      <c r="D80" s="64"/>
      <c r="E80" s="64"/>
      <c r="F80" s="64"/>
      <c r="G80" s="64"/>
      <c r="H80" s="114"/>
    </row>
    <row r="81" spans="1:8" ht="165" hidden="1" customHeight="1" x14ac:dyDescent="0.25">
      <c r="A81" s="117"/>
      <c r="B81" s="64"/>
      <c r="C81" s="64"/>
      <c r="D81" s="64"/>
      <c r="E81" s="64"/>
      <c r="F81" s="64"/>
      <c r="G81" s="64"/>
      <c r="H81" s="114"/>
    </row>
    <row r="82" spans="1:8" ht="9" hidden="1" customHeight="1" x14ac:dyDescent="0.25">
      <c r="A82" s="117"/>
      <c r="B82" s="64"/>
      <c r="C82" s="64"/>
      <c r="D82" s="64"/>
      <c r="E82" s="64"/>
      <c r="F82" s="64"/>
      <c r="G82" s="64"/>
      <c r="H82" s="114"/>
    </row>
    <row r="83" spans="1:8" hidden="1" x14ac:dyDescent="0.25">
      <c r="A83" s="107"/>
      <c r="B83" s="111"/>
      <c r="C83" s="111"/>
      <c r="D83" s="111"/>
      <c r="E83" s="111"/>
      <c r="F83" s="111"/>
      <c r="G83" s="111"/>
      <c r="H83" s="110"/>
    </row>
    <row r="84" spans="1:8" ht="119.25" hidden="1" customHeight="1" x14ac:dyDescent="0.25">
      <c r="A84" s="113"/>
      <c r="B84" s="64"/>
      <c r="C84" s="64"/>
      <c r="D84" s="64"/>
      <c r="E84" s="64"/>
      <c r="F84" s="64"/>
      <c r="G84" s="64"/>
      <c r="H84" s="114"/>
    </row>
    <row r="85" spans="1:8" ht="5.25" hidden="1" customHeight="1" x14ac:dyDescent="0.25">
      <c r="A85" s="113"/>
      <c r="B85" s="64"/>
      <c r="C85" s="64"/>
      <c r="D85" s="64"/>
      <c r="E85" s="64"/>
      <c r="F85" s="64"/>
      <c r="G85" s="64"/>
      <c r="H85" s="114"/>
    </row>
    <row r="86" spans="1:8" ht="3.75" hidden="1" customHeight="1" x14ac:dyDescent="0.25">
      <c r="A86" s="113"/>
      <c r="B86" s="64"/>
      <c r="C86" s="64"/>
      <c r="D86" s="64"/>
      <c r="E86" s="64"/>
      <c r="F86" s="64"/>
      <c r="G86" s="64"/>
      <c r="H86" s="114"/>
    </row>
    <row r="87" spans="1:8" ht="98.25" hidden="1" customHeight="1" x14ac:dyDescent="0.25">
      <c r="A87" s="120"/>
      <c r="B87" s="64"/>
      <c r="C87" s="64"/>
      <c r="D87" s="64"/>
      <c r="E87" s="64"/>
      <c r="F87" s="64"/>
      <c r="G87" s="64"/>
      <c r="H87" s="114"/>
    </row>
    <row r="88" spans="1:8" hidden="1" x14ac:dyDescent="0.25">
      <c r="A88" s="107"/>
      <c r="B88" s="121"/>
      <c r="C88" s="121"/>
      <c r="D88" s="121"/>
      <c r="E88" s="121"/>
      <c r="F88" s="121"/>
      <c r="G88" s="121"/>
      <c r="H88" s="122"/>
    </row>
    <row r="89" spans="1:8" ht="18" hidden="1" customHeight="1" x14ac:dyDescent="0.25">
      <c r="A89" s="107"/>
      <c r="B89" s="121"/>
      <c r="C89" s="121"/>
      <c r="D89" s="121"/>
      <c r="E89" s="121"/>
      <c r="F89" s="121"/>
      <c r="G89" s="121"/>
      <c r="H89" s="122"/>
    </row>
    <row r="90" spans="1:8" ht="77.25" hidden="1" customHeight="1" x14ac:dyDescent="0.25">
      <c r="A90" s="113"/>
      <c r="B90" s="123"/>
      <c r="C90" s="123"/>
      <c r="D90" s="123"/>
      <c r="E90" s="123"/>
      <c r="F90" s="123"/>
      <c r="G90" s="123"/>
      <c r="H90" s="124"/>
    </row>
    <row r="91" spans="1:8" ht="21.75" hidden="1" customHeight="1" x14ac:dyDescent="0.25">
      <c r="A91" s="107"/>
      <c r="B91" s="121"/>
      <c r="C91" s="121"/>
      <c r="D91" s="121"/>
      <c r="E91" s="121"/>
      <c r="F91" s="121"/>
      <c r="G91" s="121"/>
      <c r="H91" s="122"/>
    </row>
    <row r="92" spans="1:8" ht="111" hidden="1" customHeight="1" x14ac:dyDescent="0.25">
      <c r="A92" s="120"/>
      <c r="B92" s="123"/>
      <c r="C92" s="123"/>
      <c r="D92" s="123"/>
      <c r="E92" s="123"/>
      <c r="F92" s="123"/>
      <c r="G92" s="123"/>
      <c r="H92" s="124"/>
    </row>
    <row r="93" spans="1:8" ht="11.25" hidden="1" customHeight="1" x14ac:dyDescent="0.25">
      <c r="A93" s="120"/>
      <c r="B93" s="123"/>
      <c r="C93" s="123"/>
      <c r="D93" s="123"/>
      <c r="E93" s="123"/>
      <c r="F93" s="123"/>
      <c r="G93" s="123"/>
      <c r="H93" s="124"/>
    </row>
    <row r="94" spans="1:8" ht="21.75" hidden="1" customHeight="1" x14ac:dyDescent="0.25">
      <c r="A94" s="107"/>
      <c r="B94" s="121"/>
      <c r="C94" s="121"/>
      <c r="D94" s="121"/>
      <c r="E94" s="121"/>
      <c r="F94" s="121"/>
      <c r="G94" s="121"/>
      <c r="H94" s="122"/>
    </row>
    <row r="95" spans="1:8" ht="112.5" hidden="1" customHeight="1" x14ac:dyDescent="0.25">
      <c r="A95" s="120"/>
      <c r="B95" s="123"/>
      <c r="C95" s="123"/>
      <c r="D95" s="123"/>
      <c r="E95" s="123"/>
      <c r="F95" s="123"/>
      <c r="G95" s="123"/>
      <c r="H95" s="124"/>
    </row>
    <row r="96" spans="1:8" ht="112.5" hidden="1" customHeight="1" x14ac:dyDescent="0.25">
      <c r="A96" s="120"/>
      <c r="B96" s="123"/>
      <c r="C96" s="123"/>
      <c r="D96" s="123"/>
      <c r="E96" s="123"/>
      <c r="F96" s="123"/>
      <c r="G96" s="123"/>
      <c r="H96" s="124"/>
    </row>
    <row r="97" spans="1:8" ht="27.75" hidden="1" customHeight="1" x14ac:dyDescent="0.25">
      <c r="A97" s="112"/>
      <c r="B97" s="121"/>
      <c r="C97" s="121"/>
      <c r="D97" s="121"/>
      <c r="E97" s="121"/>
      <c r="F97" s="121"/>
      <c r="G97" s="121"/>
      <c r="H97" s="122"/>
    </row>
    <row r="98" spans="1:8" ht="95.25" hidden="1" customHeight="1" x14ac:dyDescent="0.25">
      <c r="A98" s="120"/>
      <c r="B98" s="123"/>
      <c r="C98" s="123"/>
      <c r="D98" s="123"/>
      <c r="E98" s="123"/>
      <c r="F98" s="123"/>
      <c r="G98" s="123"/>
      <c r="H98" s="124"/>
    </row>
    <row r="99" spans="1:8" ht="6.75" hidden="1" customHeight="1" x14ac:dyDescent="0.25">
      <c r="A99" s="112"/>
      <c r="B99" s="123"/>
      <c r="C99" s="123"/>
      <c r="D99" s="123"/>
      <c r="E99" s="123"/>
      <c r="F99" s="123"/>
      <c r="G99" s="123"/>
      <c r="H99" s="124"/>
    </row>
    <row r="100" spans="1:8" hidden="1" x14ac:dyDescent="0.25">
      <c r="A100" s="30"/>
      <c r="B100" s="38"/>
      <c r="C100" s="38"/>
      <c r="D100" s="38"/>
      <c r="E100" s="38"/>
      <c r="F100" s="38"/>
      <c r="G100" s="38"/>
      <c r="H100" s="39"/>
    </row>
    <row r="101" spans="1:8" hidden="1" x14ac:dyDescent="0.25">
      <c r="A101" s="30"/>
      <c r="B101" s="38"/>
      <c r="C101" s="38"/>
      <c r="D101" s="38"/>
      <c r="E101" s="38"/>
      <c r="F101" s="38"/>
      <c r="G101" s="38"/>
      <c r="H101" s="39"/>
    </row>
    <row r="102" spans="1:8" hidden="1" x14ac:dyDescent="0.25">
      <c r="A102" s="195"/>
      <c r="B102" s="195"/>
      <c r="C102" s="195"/>
      <c r="D102" s="38"/>
      <c r="E102" s="38"/>
      <c r="F102" s="38"/>
      <c r="G102" s="38"/>
      <c r="H102" s="39"/>
    </row>
    <row r="103" spans="1:8" hidden="1" x14ac:dyDescent="0.25">
      <c r="A103" s="195"/>
      <c r="B103" s="195"/>
      <c r="C103" s="196"/>
      <c r="D103" s="196"/>
      <c r="E103" s="196"/>
      <c r="F103" s="196"/>
      <c r="G103" s="196"/>
      <c r="H103" s="196"/>
    </row>
  </sheetData>
  <mergeCells count="23">
    <mergeCell ref="A7:H7"/>
    <mergeCell ref="A6:H6"/>
    <mergeCell ref="A5:H5"/>
    <mergeCell ref="A1:H1"/>
    <mergeCell ref="A2:H2"/>
    <mergeCell ref="A3:H3"/>
    <mergeCell ref="A4:H4"/>
    <mergeCell ref="A11:H11"/>
    <mergeCell ref="A8:H8"/>
    <mergeCell ref="G15:G16"/>
    <mergeCell ref="C15:C16"/>
    <mergeCell ref="A10:H10"/>
    <mergeCell ref="A9:H9"/>
    <mergeCell ref="A103:B103"/>
    <mergeCell ref="C103:H103"/>
    <mergeCell ref="A12:H12"/>
    <mergeCell ref="A15:A16"/>
    <mergeCell ref="B15:B16"/>
    <mergeCell ref="H15:H16"/>
    <mergeCell ref="D15:D16"/>
    <mergeCell ref="F15:F16"/>
    <mergeCell ref="A102:C102"/>
    <mergeCell ref="E15:E1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Лист 1</vt:lpstr>
      <vt:lpstr>Лист 2</vt:lpstr>
      <vt:lpstr>Лист 3</vt:lpstr>
      <vt:lpstr>Лист 4</vt:lpstr>
      <vt:lpstr>Лист 5</vt:lpstr>
      <vt:lpstr>Лист 6</vt:lpstr>
      <vt:lpstr>Лист 7</vt:lpstr>
      <vt:lpstr>Лист 8</vt:lpstr>
      <vt:lpstr>Лист 9</vt:lpstr>
      <vt:lpstr>Лист10</vt:lpstr>
      <vt:lpstr>Лист 11</vt:lpstr>
      <vt:lpstr>'Лист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2020-01-08T13:31:25Z</cp:lastPrinted>
  <dcterms:created xsi:type="dcterms:W3CDTF">2006-09-16T00:00:00Z</dcterms:created>
  <dcterms:modified xsi:type="dcterms:W3CDTF">2024-11-27T10:17:24Z</dcterms:modified>
</cp:coreProperties>
</file>