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Лист1" sheetId="25" r:id="rId1"/>
    <sheet name="Лист 2" sheetId="1" r:id="rId2"/>
    <sheet name="Лист 6" sheetId="17" r:id="rId3"/>
    <sheet name="Лист 7" sheetId="24" r:id="rId4"/>
    <sheet name="Лист 8" sheetId="19" r:id="rId5"/>
    <sheet name="Лист 9" sheetId="21" r:id="rId6"/>
  </sheets>
  <definedNames>
    <definedName name="_xlnm.Print_Area" localSheetId="4">'Лист 8'!$A$1:$H$112</definedName>
  </definedNames>
  <calcPr calcId="144525"/>
</workbook>
</file>

<file path=xl/calcChain.xml><?xml version="1.0" encoding="utf-8"?>
<calcChain xmlns="http://schemas.openxmlformats.org/spreadsheetml/2006/main">
  <c r="F32" i="25" l="1"/>
  <c r="E32" i="25"/>
  <c r="D32" i="25"/>
  <c r="F26" i="25"/>
  <c r="E26" i="25"/>
  <c r="D26" i="25"/>
  <c r="F23" i="25"/>
  <c r="F21" i="25" s="1"/>
  <c r="E23" i="25"/>
  <c r="E21" i="25" s="1"/>
  <c r="D23" i="25"/>
  <c r="D21" i="25" s="1"/>
  <c r="F14" i="25"/>
  <c r="E14" i="25"/>
  <c r="D14" i="25"/>
  <c r="G101" i="17"/>
  <c r="H104" i="19"/>
  <c r="H103" i="19" s="1"/>
  <c r="G104" i="19"/>
  <c r="G103" i="19" s="1"/>
  <c r="F104" i="19"/>
  <c r="F103" i="19" s="1"/>
  <c r="H116" i="24"/>
  <c r="H115" i="24" s="1"/>
  <c r="G116" i="24"/>
  <c r="G115" i="24" s="1"/>
  <c r="F116" i="24"/>
  <c r="F115" i="24"/>
  <c r="F85" i="24"/>
  <c r="G82" i="17"/>
  <c r="I113" i="17"/>
  <c r="I112" i="17" s="1"/>
  <c r="H113" i="17"/>
  <c r="H112" i="17" s="1"/>
  <c r="G113" i="17"/>
  <c r="G112" i="17"/>
  <c r="G65" i="19"/>
  <c r="F65" i="19"/>
  <c r="H105" i="17"/>
  <c r="H82" i="17"/>
  <c r="G93" i="17"/>
  <c r="H42" i="17"/>
  <c r="G42" i="17"/>
  <c r="H76" i="19"/>
  <c r="H68" i="19" s="1"/>
  <c r="F76" i="19"/>
  <c r="H41" i="19"/>
  <c r="G41" i="19"/>
  <c r="F41" i="19"/>
  <c r="H33" i="19"/>
  <c r="G33" i="19"/>
  <c r="F33" i="19"/>
  <c r="H31" i="19"/>
  <c r="G31" i="19"/>
  <c r="F31" i="19"/>
  <c r="H77" i="24"/>
  <c r="F77" i="24"/>
  <c r="H111" i="24"/>
  <c r="G111" i="24"/>
  <c r="F111" i="24"/>
  <c r="H53" i="24"/>
  <c r="G53" i="24"/>
  <c r="F53" i="24"/>
  <c r="H51" i="24"/>
  <c r="G51" i="24"/>
  <c r="G48" i="24" s="1"/>
  <c r="F51" i="24"/>
  <c r="G75" i="21"/>
  <c r="G73" i="21"/>
  <c r="F73" i="21"/>
  <c r="I105" i="17"/>
  <c r="H108" i="17"/>
  <c r="H104" i="17" s="1"/>
  <c r="G105" i="17"/>
  <c r="G108" i="17"/>
  <c r="I108" i="17"/>
  <c r="I104" i="17" s="1"/>
  <c r="H75" i="21"/>
  <c r="F75" i="21"/>
  <c r="H71" i="21"/>
  <c r="G71" i="21"/>
  <c r="F71" i="21"/>
  <c r="H67" i="21"/>
  <c r="G67" i="21"/>
  <c r="F67" i="21"/>
  <c r="I36" i="17"/>
  <c r="I82" i="17"/>
  <c r="I66" i="17"/>
  <c r="I67" i="17"/>
  <c r="I74" i="17"/>
  <c r="I19" i="17"/>
  <c r="H74" i="17"/>
  <c r="G74" i="17"/>
  <c r="G67" i="17"/>
  <c r="H36" i="17"/>
  <c r="H19" i="17"/>
  <c r="G36" i="17"/>
  <c r="I48" i="17"/>
  <c r="I50" i="17"/>
  <c r="H50" i="17"/>
  <c r="G50" i="17"/>
  <c r="H48" i="17"/>
  <c r="G48" i="17"/>
  <c r="H17" i="17"/>
  <c r="I17" i="17"/>
  <c r="I46" i="17"/>
  <c r="I54" i="17"/>
  <c r="I93" i="17"/>
  <c r="I99" i="17"/>
  <c r="I101" i="17"/>
  <c r="H84" i="19"/>
  <c r="F99" i="19"/>
  <c r="F47" i="19"/>
  <c r="F20" i="24"/>
  <c r="F22" i="24"/>
  <c r="F27" i="24"/>
  <c r="F26" i="24" s="1"/>
  <c r="F36" i="24"/>
  <c r="F39" i="24"/>
  <c r="F45" i="24"/>
  <c r="F49" i="24"/>
  <c r="F48" i="24" s="1"/>
  <c r="F57" i="24"/>
  <c r="F61" i="24"/>
  <c r="F70" i="24"/>
  <c r="F96" i="24"/>
  <c r="F102" i="24"/>
  <c r="F104" i="24"/>
  <c r="F108" i="24"/>
  <c r="F107" i="24" s="1"/>
  <c r="F113" i="24"/>
  <c r="G20" i="24"/>
  <c r="G22" i="24"/>
  <c r="G19" i="24" s="1"/>
  <c r="G18" i="24" s="1"/>
  <c r="G39" i="24"/>
  <c r="G36" i="24"/>
  <c r="G27" i="24"/>
  <c r="G26" i="24"/>
  <c r="G57" i="24"/>
  <c r="G56" i="24"/>
  <c r="G61" i="24"/>
  <c r="G70" i="24"/>
  <c r="G69" i="24" s="1"/>
  <c r="G77" i="24"/>
  <c r="G85" i="24"/>
  <c r="G96" i="24"/>
  <c r="G102" i="24"/>
  <c r="G101" i="24" s="1"/>
  <c r="G104" i="24"/>
  <c r="G108" i="24"/>
  <c r="G107" i="24" s="1"/>
  <c r="G113" i="24"/>
  <c r="G45" i="24"/>
  <c r="H20" i="24"/>
  <c r="H22" i="24"/>
  <c r="H39" i="24"/>
  <c r="H36" i="24"/>
  <c r="H27" i="24"/>
  <c r="H26" i="24" s="1"/>
  <c r="H19" i="24" s="1"/>
  <c r="H57" i="24"/>
  <c r="H56" i="24" s="1"/>
  <c r="H61" i="24"/>
  <c r="H70" i="24"/>
  <c r="H85" i="24"/>
  <c r="H96" i="24"/>
  <c r="H102" i="24"/>
  <c r="H104" i="24"/>
  <c r="H108" i="24"/>
  <c r="H107" i="24" s="1"/>
  <c r="H113" i="24"/>
  <c r="H45" i="24"/>
  <c r="F31" i="24"/>
  <c r="G31" i="24"/>
  <c r="H31" i="24"/>
  <c r="G49" i="24"/>
  <c r="H49" i="24"/>
  <c r="H64" i="21"/>
  <c r="G64" i="21"/>
  <c r="H73" i="21"/>
  <c r="F64" i="21"/>
  <c r="G24" i="17"/>
  <c r="G23" i="17"/>
  <c r="H24" i="17"/>
  <c r="H23" i="17" s="1"/>
  <c r="I24" i="17"/>
  <c r="I23" i="17" s="1"/>
  <c r="I16" i="17" s="1"/>
  <c r="G84" i="19"/>
  <c r="H54" i="19"/>
  <c r="G54" i="19"/>
  <c r="F54" i="19"/>
  <c r="F62" i="21"/>
  <c r="H62" i="21"/>
  <c r="G62" i="21"/>
  <c r="I33" i="17"/>
  <c r="I42" i="17"/>
  <c r="I58" i="17"/>
  <c r="I53" i="17" s="1"/>
  <c r="I110" i="17"/>
  <c r="H33" i="17"/>
  <c r="H54" i="17"/>
  <c r="H58" i="17"/>
  <c r="H67" i="17"/>
  <c r="H93" i="17"/>
  <c r="H99" i="17"/>
  <c r="H101" i="17"/>
  <c r="H110" i="17"/>
  <c r="G19" i="17"/>
  <c r="G17" i="17"/>
  <c r="G33" i="17"/>
  <c r="G46" i="17"/>
  <c r="G54" i="17"/>
  <c r="G58" i="17"/>
  <c r="G99" i="17"/>
  <c r="G98" i="17" s="1"/>
  <c r="G110" i="17"/>
  <c r="H18" i="19"/>
  <c r="H17" i="19"/>
  <c r="H20" i="19"/>
  <c r="H23" i="19"/>
  <c r="H29" i="19"/>
  <c r="H38" i="19"/>
  <c r="H36" i="19" s="1"/>
  <c r="H45" i="19"/>
  <c r="H47" i="19"/>
  <c r="H51" i="19"/>
  <c r="H63" i="19"/>
  <c r="H60" i="19"/>
  <c r="H65" i="19"/>
  <c r="H69" i="19"/>
  <c r="H95" i="19"/>
  <c r="H99" i="19"/>
  <c r="G99" i="19"/>
  <c r="G69" i="19"/>
  <c r="G76" i="19"/>
  <c r="G95" i="19"/>
  <c r="G18" i="19"/>
  <c r="G17" i="19" s="1"/>
  <c r="G16" i="19" s="1"/>
  <c r="G20" i="19"/>
  <c r="G23" i="19"/>
  <c r="G29" i="19"/>
  <c r="G38" i="19"/>
  <c r="G36" i="19" s="1"/>
  <c r="G45" i="19"/>
  <c r="G47" i="19"/>
  <c r="G51" i="19"/>
  <c r="G44" i="19" s="1"/>
  <c r="G63" i="19"/>
  <c r="G60" i="19"/>
  <c r="F18" i="19"/>
  <c r="F20" i="19"/>
  <c r="F23" i="19"/>
  <c r="F29" i="19"/>
  <c r="F38" i="19"/>
  <c r="F45" i="19"/>
  <c r="F51" i="19"/>
  <c r="F63" i="19"/>
  <c r="F60" i="19"/>
  <c r="F69" i="19"/>
  <c r="F84" i="19"/>
  <c r="F95" i="19"/>
  <c r="H46" i="17"/>
  <c r="I28" i="17"/>
  <c r="H28" i="17"/>
  <c r="G28" i="17"/>
  <c r="E21" i="1"/>
  <c r="F24" i="1"/>
  <c r="F23" i="1" s="1"/>
  <c r="F22" i="1" s="1"/>
  <c r="E24" i="1"/>
  <c r="E23" i="1" s="1"/>
  <c r="E22" i="1" s="1"/>
  <c r="F28" i="1"/>
  <c r="F27" i="1" s="1"/>
  <c r="F26" i="1" s="1"/>
  <c r="E28" i="1"/>
  <c r="E27" i="1" s="1"/>
  <c r="E26" i="1" s="1"/>
  <c r="D28" i="1"/>
  <c r="D27" i="1" s="1"/>
  <c r="D26" i="1" s="1"/>
  <c r="D24" i="1"/>
  <c r="D23" i="1" s="1"/>
  <c r="D22" i="1" s="1"/>
  <c r="D18" i="1"/>
  <c r="D16" i="1"/>
  <c r="H66" i="17"/>
  <c r="F19" i="21"/>
  <c r="H16" i="19"/>
  <c r="H69" i="24"/>
  <c r="H48" i="24"/>
  <c r="G19" i="21" l="1"/>
  <c r="G68" i="19"/>
  <c r="H28" i="19"/>
  <c r="H27" i="19" s="1"/>
  <c r="G53" i="17"/>
  <c r="G16" i="17"/>
  <c r="I98" i="17"/>
  <c r="H45" i="17"/>
  <c r="F36" i="19"/>
  <c r="G28" i="19"/>
  <c r="G27" i="19" s="1"/>
  <c r="G15" i="19" s="1"/>
  <c r="H44" i="19"/>
  <c r="H98" i="17"/>
  <c r="H53" i="17"/>
  <c r="H19" i="21"/>
  <c r="H16" i="17"/>
  <c r="H101" i="24"/>
  <c r="I45" i="17"/>
  <c r="I15" i="17" s="1"/>
  <c r="F13" i="25"/>
  <c r="F43" i="25" s="1"/>
  <c r="E13" i="25"/>
  <c r="E43" i="25" s="1"/>
  <c r="D13" i="25"/>
  <c r="D43" i="25" s="1"/>
  <c r="F101" i="24"/>
  <c r="G104" i="17"/>
  <c r="G45" i="17"/>
  <c r="D21" i="1"/>
  <c r="D20" i="1" s="1"/>
  <c r="D13" i="1" s="1"/>
  <c r="F56" i="24"/>
  <c r="G66" i="17"/>
  <c r="F68" i="19"/>
  <c r="F44" i="19"/>
  <c r="F28" i="19"/>
  <c r="F27" i="19" s="1"/>
  <c r="F17" i="19"/>
  <c r="F16" i="19" s="1"/>
  <c r="F69" i="24"/>
  <c r="F19" i="24"/>
  <c r="H15" i="19"/>
  <c r="H18" i="24"/>
  <c r="H15" i="17"/>
  <c r="G15" i="17" l="1"/>
  <c r="F18" i="24"/>
  <c r="F15" i="19"/>
</calcChain>
</file>

<file path=xl/sharedStrings.xml><?xml version="1.0" encoding="utf-8"?>
<sst xmlns="http://schemas.openxmlformats.org/spreadsheetml/2006/main" count="1330" uniqueCount="404">
  <si>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</si>
  <si>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</si>
  <si>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</si>
  <si>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</si>
  <si>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</si>
  <si>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</si>
  <si>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</si>
  <si>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</si>
  <si>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</si>
  <si>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</si>
  <si>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</si>
  <si>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</si>
  <si>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</si>
  <si>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</si>
  <si>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</si>
  <si>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</si>
  <si>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</si>
  <si>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</si>
  <si>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</si>
  <si>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</si>
  <si>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</si>
  <si>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</si>
  <si>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</si>
  <si>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</si>
  <si>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</si>
  <si>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</si>
  <si>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</si>
  <si>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</si>
  <si>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</si>
  <si>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</si>
  <si>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</si>
  <si>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</si>
  <si>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</si>
  <si>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</si>
  <si>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</si>
  <si>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</si>
  <si>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</si>
  <si>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</si>
  <si>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</si>
  <si>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</si>
  <si>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</si>
  <si>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</si>
  <si>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</si>
  <si>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</si>
  <si>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</si>
  <si>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</si>
  <si>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</si>
  <si>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</si>
  <si>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</si>
  <si>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</si>
  <si>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</si>
  <si>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</si>
  <si>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</si>
  <si>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</si>
  <si>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</si>
  <si>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</si>
  <si>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</si>
  <si>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</si>
  <si>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</si>
  <si>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</si>
  <si>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</si>
  <si>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</si>
  <si>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</si>
  <si>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</si>
  <si>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</si>
  <si>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</si>
  <si>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</si>
  <si>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</si>
  <si>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</si>
  <si>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</si>
  <si>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</si>
  <si>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</si>
  <si>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</si>
  <si>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</si>
  <si>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</si>
  <si>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</si>
  <si>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</si>
  <si>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</si>
  <si>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</si>
  <si>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</si>
  <si>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</si>
  <si>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</si>
  <si>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</si>
  <si>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</si>
  <si>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</si>
  <si>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</si>
  <si>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</si>
  <si>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</si>
  <si>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</si>
  <si>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2025г.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</si>
  <si>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</si>
  <si>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</si>
  <si>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</si>
  <si>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</si>
  <si>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</si>
  <si>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</si>
  <si>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</si>
  <si>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</si>
  <si>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</si>
  <si>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</si>
  <si>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</si>
  <si>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</si>
  <si>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</si>
  <si>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</si>
  <si>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</si>
  <si>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</si>
  <si>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</si>
  <si>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</si>
  <si>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</si>
  <si>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</si>
  <si>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</si>
  <si>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</si>
  <si>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</si>
  <si>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</si>
  <si>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</si>
  <si>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</si>
  <si>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</si>
  <si>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</si>
  <si>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</si>
  <si>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</si>
  <si>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</si>
  <si>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</si>
  <si>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</si>
  <si>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</si>
  <si>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</si>
  <si>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</si>
  <si>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</si>
  <si>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</si>
  <si>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</si>
  <si>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</si>
  <si>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</si>
  <si>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</si>
  <si>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</si>
  <si>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</si>
  <si>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</si>
  <si>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</si>
  <si>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</si>
  <si>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</si>
  <si>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</si>
  <si>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 xml:space="preserve">                                                  от   26.12.2023г № 219___</t>
  </si>
  <si>
    <t xml:space="preserve">от  26.12.2023г. № 219__   </t>
  </si>
  <si>
    <t xml:space="preserve">от  26.12.2023. № 219__   </t>
  </si>
  <si>
    <t xml:space="preserve">от 26.12.2023 г. №  219___    </t>
  </si>
  <si>
    <t xml:space="preserve">    от  26.12.2023г. №  219___                          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</si>
  <si>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</si>
  <si>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</si>
  <si>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</si>
  <si>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</si>
  <si>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</si>
  <si>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</si>
  <si>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</si>
  <si>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</si>
  <si>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</si>
  <si>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</si>
  <si>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</si>
  <si>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</si>
  <si>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</si>
  <si>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</si>
  <si>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</si>
  <si>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</si>
  <si>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</si>
  <si>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</si>
  <si>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</si>
  <si>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</si>
  <si>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</si>
  <si>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</si>
  <si>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</si>
  <si>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</si>
  <si>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</si>
  <si>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</si>
  <si>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</si>
  <si>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</si>
  <si>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</si>
  <si>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</si>
  <si>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</si>
  <si>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</si>
  <si>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</si>
  <si>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</si>
  <si>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</si>
  <si>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</si>
  <si>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</si>
  <si>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</si>
  <si>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</si>
  <si>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</si>
  <si>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</si>
  <si>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</si>
  <si>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</si>
  <si>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</si>
  <si>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</si>
  <si>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</si>
  <si>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</si>
  <si>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</si>
  <si>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</si>
  <si>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</si>
  <si>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</si>
  <si>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</si>
  <si>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</si>
  <si>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</si>
  <si>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</si>
  <si>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</si>
  <si>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</si>
  <si>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</si>
  <si>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</si>
  <si>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</si>
  <si>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</si>
  <si>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</si>
  <si>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</si>
  <si>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</si>
  <si>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</si>
  <si>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</si>
  <si>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</si>
  <si>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</si>
  <si>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</si>
  <si>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</si>
  <si>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</si>
  <si>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</si>
  <si>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</si>
  <si>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</si>
  <si>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</si>
  <si>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</si>
  <si>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</si>
  <si>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</si>
  <si>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</si>
  <si>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</si>
  <si>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</si>
  <si>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</si>
  <si>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</si>
  <si>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</si>
  <si>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</si>
  <si>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</si>
  <si>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</si>
  <si>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</si>
  <si>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</si>
  <si>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</si>
  <si>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</si>
  <si>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</si>
  <si>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</si>
  <si>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</si>
  <si>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</si>
  <si>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</si>
  <si>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</si>
  <si>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</si>
  <si>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</si>
  <si>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</si>
  <si>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</si>
  <si>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</si>
  <si>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</si>
  <si>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</si>
  <si>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</si>
  <si>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2024 год</t>
  </si>
  <si>
    <t>2024г.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</si>
  <si>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</si>
  <si>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</si>
  <si>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</si>
  <si>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</si>
  <si>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</si>
  <si>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</si>
  <si>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</si>
  <si>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</si>
  <si>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</si>
  <si>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</si>
  <si>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</si>
  <si>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</si>
  <si>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</si>
  <si>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</si>
  <si>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</si>
  <si>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</si>
  <si>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</si>
  <si>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</si>
  <si>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</si>
  <si>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</si>
  <si>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</si>
  <si>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</si>
  <si>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</si>
  <si>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</si>
  <si>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</si>
  <si>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</si>
  <si>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</si>
  <si>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</si>
  <si>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</si>
  <si>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</si>
  <si>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</si>
  <si>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</si>
  <si>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</si>
  <si>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</si>
  <si>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</si>
  <si>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</si>
  <si>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</si>
  <si>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</si>
  <si>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</si>
  <si>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</si>
  <si>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</si>
  <si>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</si>
  <si>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</si>
  <si>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к решению "О бюджете Каменского городского поселения на 2024 год и на плановый период 2025 и 2026 годов"</t>
  </si>
  <si>
    <t>к решению "О бюджете Каменского городского поселения на 2024год и на плановый период 2025 и 2026 годов"</t>
  </si>
  <si>
    <t xml:space="preserve">поселения на 2024 год и на плановый период 2025 и 2026 годов </t>
  </si>
  <si>
    <t>2026 год</t>
  </si>
  <si>
    <t>на 2024 год и на плановый период 2025 и 2026 годов.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</si>
  <si>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</si>
  <si>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</si>
  <si>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</si>
  <si>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</si>
  <si>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</si>
  <si>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</si>
  <si>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</si>
  <si>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</si>
  <si>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</si>
  <si>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</si>
  <si>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</si>
  <si>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</si>
  <si>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</si>
  <si>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</si>
  <si>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</si>
  <si>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</si>
  <si>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</si>
  <si>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</si>
  <si>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</si>
  <si>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</si>
  <si>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</si>
  <si>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</si>
  <si>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05 3 F2 55550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</si>
  <si>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</si>
  <si>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</si>
  <si>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</si>
  <si>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</si>
  <si>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</si>
  <si>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Мероприятия по развитию сети автомобильных дорог общего пользования(капитальный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</si>
  <si>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области"(Исполнение судебных актов РФ и мировых соглашений по возмещению причененного вреда)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</si>
  <si>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</si>
  <si>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</si>
  <si>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 xml:space="preserve">от  26.11.2024г. №      </t>
  </si>
  <si>
    <t xml:space="preserve">от  25.12.2024г. № 280        </t>
  </si>
  <si>
    <t xml:space="preserve">от  25.12.2024г. № 280      .         </t>
  </si>
  <si>
    <t xml:space="preserve">от 25.12.2024г. № 280          .    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</si>
  <si>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</si>
  <si>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</si>
  <si>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</si>
  <si>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</si>
  <si>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</si>
  <si>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</si>
  <si>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</si>
  <si>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</si>
  <si>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</si>
  <si>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182 101 02030  01 0000  110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</si>
  <si>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</si>
  <si>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100 103 02000 01 0000 110</t>
  </si>
  <si>
    <t>Акцизы по подакцизным товарам (продукции), производимым на территории Российской Федерации</t>
  </si>
  <si>
    <t>182 105 03010 01 0000 110</t>
  </si>
  <si>
    <t>Единый сельскохозяйственный налог</t>
  </si>
  <si>
    <t>182 106 00000 00 0000 000</t>
  </si>
  <si>
    <t xml:space="preserve">Налог на имущество </t>
  </si>
  <si>
    <t>182 106 01030 13 0000 110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</si>
  <si>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</si>
  <si>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</si>
  <si>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182  106 06033 13 0000 110</t>
  </si>
  <si>
    <t xml:space="preserve">Земельный налог с организаций, обладающих земельным участком, расположенным в границах городских  поселений </t>
  </si>
  <si>
    <t>182  106 06043 13 0000 110</t>
  </si>
  <si>
    <t>Земельный налог с физических лиц, обладающих земельным участком,  расположенным в границах городских поселений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</si>
  <si>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</si>
  <si>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</si>
  <si>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</si>
  <si>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</si>
  <si>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914  111 09045 13 0000 120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</si>
  <si>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</si>
  <si>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</si>
  <si>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</si>
  <si>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914  116 00000 13 0000 140</t>
  </si>
  <si>
    <t>ШТРАФЫ, САНКЦИИ, ВОЗМЕЩЕНИЕ УЩЕРБА</t>
  </si>
  <si>
    <t>914  117 00000 13 0000 180</t>
  </si>
  <si>
    <t>Прочие неналоговые доходы</t>
  </si>
  <si>
    <t>914  200 00000 13 0000 000</t>
  </si>
  <si>
    <t>Безвозмездные поступления</t>
  </si>
  <si>
    <t>914  202 15001 13 0000 150</t>
  </si>
  <si>
    <t>Дотации бюджетам городских поселений на выравнивание  бюджетной обеспеченности</t>
  </si>
  <si>
    <t>914 202 20216 13 0000 150</t>
  </si>
  <si>
    <t>914 2 02 25555 13 0000 150</t>
  </si>
  <si>
    <t>914 2 02 35118 13 0000 150</t>
  </si>
  <si>
    <t>Субсидии бюджетам городских поселений на обеспечение комплексного развития сельских территорий</t>
  </si>
  <si>
    <t>914 202 20077 13 0000 150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</si>
  <si>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</si>
  <si>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914 202 29999 13 0000 150</t>
  </si>
  <si>
    <t>ВСЕГО</t>
  </si>
  <si>
    <t>Приложение 1                                                                            к решению "О бюджете Каменского городского поселения на 2024 год и на плановый период 2025 и 2026 годов"  от 26.12.2023г. №219</t>
  </si>
  <si>
    <t>Приложение 1                                 к настоящему решению от 25.12.2024г. № 280</t>
  </si>
  <si>
    <t>Объем поступлений доходов бюджета Каменского городского поселения по основным источникам  на 2024 год и на плановый период 2025 и 2026 годов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</si>
  <si>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</si>
  <si>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реализацию программ формирования современной городской среды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</si>
  <si>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</si>
  <si>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914 202 25576 13 0000 150</t>
  </si>
  <si>
    <t>914 202 20079 13 0000 150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</si>
  <si>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</si>
  <si>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Прочие субсидии бюджетам городских поселений (открытое пространство, обустройство территории )</t>
  </si>
  <si>
    <t>Прочие субсидии бюджетам городских поселений (уличное освещение)</t>
  </si>
  <si>
    <t>182 101 02130 01 0000 110</t>
  </si>
  <si>
    <t>Налог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Федерациив виде дивидендов</t>
  </si>
  <si>
    <t>Прочие межбюджетные трансферты, передаваемые бюджетам городских поселений</t>
  </si>
  <si>
    <t>914 202 49999 13 0000 150</t>
  </si>
  <si>
    <t>182  106 06000 13 0000       110</t>
  </si>
  <si>
    <t>Приложение  2                                            к настоящему решению</t>
  </si>
  <si>
    <t>Приложение  3                                           к настоящему решению</t>
  </si>
  <si>
    <t>Приложение  4                                          к настоящему решению</t>
  </si>
  <si>
    <t>Приложение  5                                           к настоящему решению                 от 25.12.2024г №280</t>
  </si>
  <si>
    <t>Приложение  6                                           к настоящему решению     от 25.12.2024г. №280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</si>
</sst>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4" fontId="7" fillId="2" borderId="3" xfId="0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wrapText="1"/>
    </xf>
    <xf numFmtId="0" fontId="12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vertical="center" wrapText="1" shrinkToFit="1" readingOrder="1"/>
    </xf>
    <xf numFmtId="0" fontId="13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left" vertical="center" wrapText="1"/>
    </xf>
    <xf numFmtId="0" fontId="13" fillId="0" borderId="11" xfId="0" applyNumberFormat="1" applyFont="1" applyBorder="1" applyAlignment="1">
      <alignment vertical="center" wrapText="1"/>
    </xf>
    <xf numFmtId="0" fontId="4" fillId="0" borderId="11" xfId="0" applyNumberFormat="1" applyFont="1" applyBorder="1" applyAlignment="1">
      <alignment vertical="center" wrapText="1"/>
    </xf>
    <xf numFmtId="0" fontId="11" fillId="0" borderId="11" xfId="0" applyFont="1" applyBorder="1" applyAlignment="1">
      <alignment wrapText="1"/>
    </xf>
    <xf numFmtId="0" fontId="4" fillId="0" borderId="11" xfId="0" applyNumberFormat="1" applyFont="1" applyBorder="1" applyAlignment="1">
      <alignment horizontal="left" vertical="center" wrapText="1" shrinkToFit="1"/>
    </xf>
    <xf numFmtId="0" fontId="4" fillId="0" borderId="11" xfId="0" applyNumberFormat="1" applyFont="1" applyBorder="1" applyAlignment="1">
      <alignment vertical="center" wrapText="1" shrinkToFit="1" readingOrder="1"/>
    </xf>
    <xf numFmtId="0" fontId="13" fillId="0" borderId="11" xfId="0" applyNumberFormat="1" applyFont="1" applyBorder="1" applyAlignment="1">
      <alignment horizontal="left" vertical="center" wrapText="1" shrinkToFit="1"/>
    </xf>
    <xf numFmtId="0" fontId="4" fillId="0" borderId="11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1" xfId="0" applyNumberFormat="1" applyFont="1" applyFill="1" applyBorder="1" applyAlignment="1">
      <alignment horizontal="left" vertical="center" wrapText="1"/>
    </xf>
    <xf numFmtId="0" fontId="4" fillId="3" borderId="11" xfId="0" applyNumberFormat="1" applyFont="1" applyFill="1" applyBorder="1" applyAlignment="1">
      <alignment vertical="center" wrapText="1"/>
    </xf>
    <xf numFmtId="0" fontId="13" fillId="3" borderId="1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13" fillId="3" borderId="1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11" fillId="0" borderId="3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0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  <xf numFmtId="0" fontId="12" fillId="0" borderId="3" xfId="0" applyFont="1" applyBorder="1" applyAlignment="1">
      <alignment horizontal="center" wrapText="1"/>
    </xf>
    <xf numFmtId="4" fontId="11" fillId="2" borderId="7" xfId="0" applyNumberFormat="1" applyFont="1" applyFill="1" applyBorder="1" applyAlignment="1">
      <alignment horizontal="right" wrapText="1"/>
    </xf>
    <xf numFmtId="4" fontId="11" fillId="0" borderId="7" xfId="0" applyNumberFormat="1" applyFont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wrapText="1"/>
    </xf>
    <xf numFmtId="0" fontId="12" fillId="0" borderId="0" xfId="0" applyFont="1"/>
    <xf numFmtId="49" fontId="11" fillId="0" borderId="0" xfId="0" applyNumberFormat="1" applyFont="1" applyFill="1" applyBorder="1" applyAlignment="1">
      <alignment wrapText="1"/>
    </xf>
    <xf numFmtId="0" fontId="15" fillId="0" borderId="4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21" xfId="0" applyFont="1" applyBorder="1" applyAlignment="1">
      <alignment horizontal="left" wrapText="1"/>
    </xf>
    <xf numFmtId="0" fontId="15" fillId="0" borderId="22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6" fillId="0" borderId="1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3" fontId="15" fillId="0" borderId="4" xfId="0" applyNumberFormat="1" applyFont="1" applyBorder="1" applyAlignment="1">
      <alignment horizontal="left" wrapText="1"/>
    </xf>
    <xf numFmtId="0" fontId="15" fillId="0" borderId="4" xfId="0" applyFont="1" applyBorder="1" applyAlignment="1">
      <alignment wrapText="1"/>
    </xf>
    <xf numFmtId="0" fontId="15" fillId="0" borderId="24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25" xfId="0" applyFont="1" applyBorder="1" applyAlignment="1">
      <alignment horizontal="left" wrapText="1"/>
    </xf>
    <xf numFmtId="0" fontId="15" fillId="0" borderId="3" xfId="0" applyFont="1" applyBorder="1" applyAlignment="1">
      <alignment wrapText="1"/>
    </xf>
    <xf numFmtId="3" fontId="15" fillId="0" borderId="4" xfId="0" applyNumberFormat="1" applyFont="1" applyBorder="1" applyAlignment="1">
      <alignment wrapText="1"/>
    </xf>
    <xf numFmtId="0" fontId="15" fillId="0" borderId="25" xfId="0" applyNumberFormat="1" applyFont="1" applyBorder="1" applyAlignment="1">
      <alignment horizontal="left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2" fontId="13" fillId="0" borderId="19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activeCell="B25" sqref="B25"/>
    </sheetView>
  </sheetViews>
  <sheetFormatPr defaultRowHeight="16.5" x14ac:dyDescent="0.25"/>
  <cols>
    <col min="1" max="1" width="2.140625" style="81" customWidth="1"/>
    <col min="2" max="2" width="21.5703125" style="81" customWidth="1"/>
    <col min="3" max="3" width="29.85546875" style="81" customWidth="1"/>
    <col min="4" max="4" width="15" style="81" customWidth="1"/>
    <col min="5" max="5" width="15.5703125" style="81" customWidth="1"/>
    <col min="6" max="6" width="14.5703125" style="81" customWidth="1"/>
  </cols>
  <sheetData>
    <row r="1" spans="1:6" ht="57" customHeight="1" x14ac:dyDescent="0.25">
      <c r="D1" s="85"/>
      <c r="E1" s="118" t="s">
        <v>384</v>
      </c>
      <c r="F1" s="118"/>
    </row>
    <row r="2" spans="1:6" ht="0.75" customHeight="1" x14ac:dyDescent="0.25">
      <c r="D2" s="86"/>
      <c r="E2" s="86"/>
      <c r="F2" s="86"/>
    </row>
    <row r="3" spans="1:6" hidden="1" x14ac:dyDescent="0.25">
      <c r="D3" s="85"/>
      <c r="E3" s="85"/>
      <c r="F3" s="85"/>
    </row>
    <row r="4" spans="1:6" hidden="1" x14ac:dyDescent="0.25">
      <c r="C4"/>
      <c r="D4" s="86"/>
      <c r="E4" s="86"/>
      <c r="F4" s="86"/>
    </row>
    <row r="5" spans="1:6" ht="63" customHeight="1" x14ac:dyDescent="0.25">
      <c r="C5" s="79"/>
      <c r="D5" s="119" t="s">
        <v>383</v>
      </c>
      <c r="E5" s="119"/>
      <c r="F5" s="119"/>
    </row>
    <row r="6" spans="1:6" x14ac:dyDescent="0.25">
      <c r="C6" s="79"/>
      <c r="D6"/>
      <c r="E6"/>
      <c r="F6"/>
    </row>
    <row r="7" spans="1:6" x14ac:dyDescent="0.25">
      <c r="C7"/>
      <c r="D7"/>
      <c r="E7"/>
      <c r="F7"/>
    </row>
    <row r="8" spans="1:6" ht="82.5" customHeight="1" x14ac:dyDescent="0.25">
      <c r="C8" s="120" t="s">
        <v>385</v>
      </c>
      <c r="D8" s="120"/>
      <c r="E8" s="80"/>
      <c r="F8" s="82"/>
    </row>
    <row r="9" spans="1:6" ht="16.5" customHeight="1" x14ac:dyDescent="0.25">
      <c r="B9"/>
      <c r="C9"/>
      <c r="D9"/>
      <c r="E9" t="s">
        <v>50</v>
      </c>
      <c r="F9"/>
    </row>
    <row r="10" spans="1:6" hidden="1" x14ac:dyDescent="0.25">
      <c r="B10"/>
      <c r="C10"/>
      <c r="D10"/>
      <c r="E10"/>
      <c r="F10"/>
    </row>
    <row r="11" spans="1:6" x14ac:dyDescent="0.25">
      <c r="B11"/>
      <c r="C11"/>
      <c r="D11"/>
      <c r="E11"/>
      <c r="F11"/>
    </row>
    <row r="12" spans="1:6" ht="63" x14ac:dyDescent="0.25">
      <c r="A12" s="23"/>
      <c r="B12" s="87" t="s">
        <v>335</v>
      </c>
      <c r="C12" s="88" t="s">
        <v>336</v>
      </c>
      <c r="D12" s="89" t="s">
        <v>249</v>
      </c>
      <c r="E12" s="89" t="s">
        <v>88</v>
      </c>
      <c r="F12" s="90" t="s">
        <v>297</v>
      </c>
    </row>
    <row r="13" spans="1:6" x14ac:dyDescent="0.25">
      <c r="A13" s="21"/>
      <c r="B13" s="91"/>
      <c r="C13" s="92" t="s">
        <v>337</v>
      </c>
      <c r="D13" s="93">
        <f>D14+D19+D20+D21+D26+D29+D30+D31</f>
        <v>46067700</v>
      </c>
      <c r="E13" s="93">
        <f>E14+E19+E20+E21+E26+E29+E30+E31</f>
        <v>49706000</v>
      </c>
      <c r="F13" s="93">
        <f>F14+F19+F20+F21+F26+F29+F30+F31</f>
        <v>51794000</v>
      </c>
    </row>
    <row r="14" spans="1:6" ht="28.5" customHeight="1" x14ac:dyDescent="0.25">
      <c r="A14" s="21"/>
      <c r="B14" s="100" t="s">
        <v>338</v>
      </c>
      <c r="C14" s="101" t="s">
        <v>339</v>
      </c>
      <c r="D14" s="94">
        <f>D15+D16+D17+D18</f>
        <v>17890500</v>
      </c>
      <c r="E14" s="94">
        <f>E15+E16+E17+E18</f>
        <v>18000000</v>
      </c>
      <c r="F14" s="94">
        <f>F15+F16+F17+F18</f>
        <v>19500000</v>
      </c>
    </row>
    <row r="15" spans="1:6" ht="158.25" customHeight="1" x14ac:dyDescent="0.25">
      <c r="A15" s="21"/>
      <c r="B15" s="100" t="s">
        <v>340</v>
      </c>
      <c r="C15" s="101" t="s">
        <v>341</v>
      </c>
      <c r="D15" s="94">
        <v>17677000</v>
      </c>
      <c r="E15" s="94">
        <v>17700000</v>
      </c>
      <c r="F15" s="94">
        <v>19200000</v>
      </c>
    </row>
    <row r="16" spans="1:6" ht="240" x14ac:dyDescent="0.25">
      <c r="A16" s="21"/>
      <c r="B16" s="102" t="s">
        <v>342</v>
      </c>
      <c r="C16" s="103" t="s">
        <v>343</v>
      </c>
      <c r="D16" s="95">
        <v>26000</v>
      </c>
      <c r="E16" s="95">
        <v>100000</v>
      </c>
      <c r="F16" s="95">
        <v>100000</v>
      </c>
    </row>
    <row r="17" spans="1:6" ht="90" x14ac:dyDescent="0.25">
      <c r="A17" s="21"/>
      <c r="B17" s="104" t="s">
        <v>344</v>
      </c>
      <c r="C17" s="104" t="s">
        <v>345</v>
      </c>
      <c r="D17" s="96">
        <v>163000</v>
      </c>
      <c r="E17" s="96">
        <v>200000</v>
      </c>
      <c r="F17" s="96">
        <v>200000</v>
      </c>
    </row>
    <row r="18" spans="1:6" ht="105" x14ac:dyDescent="0.25">
      <c r="A18" s="21"/>
      <c r="B18" s="104" t="s">
        <v>394</v>
      </c>
      <c r="C18" s="104" t="s">
        <v>395</v>
      </c>
      <c r="D18" s="96">
        <v>24500</v>
      </c>
      <c r="E18" s="96">
        <v>0</v>
      </c>
      <c r="F18" s="96">
        <v>0</v>
      </c>
    </row>
    <row r="19" spans="1:6" ht="60" x14ac:dyDescent="0.25">
      <c r="A19" s="21"/>
      <c r="B19" s="105" t="s">
        <v>346</v>
      </c>
      <c r="C19" s="106" t="s">
        <v>347</v>
      </c>
      <c r="D19" s="95">
        <v>4200000</v>
      </c>
      <c r="E19" s="95">
        <v>4306000</v>
      </c>
      <c r="F19" s="95">
        <v>4394000</v>
      </c>
    </row>
    <row r="20" spans="1:6" ht="30" x14ac:dyDescent="0.25">
      <c r="A20" s="21"/>
      <c r="B20" s="107" t="s">
        <v>348</v>
      </c>
      <c r="C20" s="108" t="s">
        <v>349</v>
      </c>
      <c r="D20" s="95">
        <v>5054700</v>
      </c>
      <c r="E20" s="95">
        <v>8200000</v>
      </c>
      <c r="F20" s="95">
        <v>8600000</v>
      </c>
    </row>
    <row r="21" spans="1:6" ht="30" x14ac:dyDescent="0.25">
      <c r="A21" s="21"/>
      <c r="B21" s="109" t="s">
        <v>350</v>
      </c>
      <c r="C21" s="101" t="s">
        <v>351</v>
      </c>
      <c r="D21" s="95">
        <f>D22+D23</f>
        <v>14500000</v>
      </c>
      <c r="E21" s="95">
        <f>E22+E23</f>
        <v>14700000</v>
      </c>
      <c r="F21" s="95">
        <f>F22+F23</f>
        <v>14800000</v>
      </c>
    </row>
    <row r="22" spans="1:6" ht="90" x14ac:dyDescent="0.25">
      <c r="A22" s="21"/>
      <c r="B22" s="107" t="s">
        <v>352</v>
      </c>
      <c r="C22" s="108" t="s">
        <v>353</v>
      </c>
      <c r="D22" s="95">
        <v>4500000</v>
      </c>
      <c r="E22" s="95">
        <v>4200000</v>
      </c>
      <c r="F22" s="95">
        <v>4200000</v>
      </c>
    </row>
    <row r="23" spans="1:6" ht="28.5" customHeight="1" x14ac:dyDescent="0.25">
      <c r="A23" s="21"/>
      <c r="B23" s="117" t="s">
        <v>398</v>
      </c>
      <c r="C23" s="105" t="s">
        <v>354</v>
      </c>
      <c r="D23" s="95">
        <f>D24+D25</f>
        <v>10000000</v>
      </c>
      <c r="E23" s="95">
        <f>E24+E25</f>
        <v>10500000</v>
      </c>
      <c r="F23" s="95">
        <f>F24+F25</f>
        <v>10600000</v>
      </c>
    </row>
    <row r="24" spans="1:6" ht="75" x14ac:dyDescent="0.25">
      <c r="A24" s="21"/>
      <c r="B24" s="117" t="s">
        <v>355</v>
      </c>
      <c r="C24" s="105" t="s">
        <v>356</v>
      </c>
      <c r="D24" s="97">
        <v>7000000</v>
      </c>
      <c r="E24" s="97">
        <v>7500000</v>
      </c>
      <c r="F24" s="97">
        <v>7600000</v>
      </c>
    </row>
    <row r="25" spans="1:6" ht="60" x14ac:dyDescent="0.25">
      <c r="A25" s="21"/>
      <c r="B25" s="117" t="s">
        <v>357</v>
      </c>
      <c r="C25" s="101" t="s">
        <v>358</v>
      </c>
      <c r="D25" s="97">
        <v>3000000</v>
      </c>
      <c r="E25" s="97">
        <v>3000000</v>
      </c>
      <c r="F25" s="97">
        <v>3000000</v>
      </c>
    </row>
    <row r="26" spans="1:6" ht="60" x14ac:dyDescent="0.25">
      <c r="A26" s="21"/>
      <c r="B26" s="110" t="s">
        <v>359</v>
      </c>
      <c r="C26" s="85" t="s">
        <v>360</v>
      </c>
      <c r="D26" s="95">
        <f>D27+D28</f>
        <v>4400000</v>
      </c>
      <c r="E26" s="95">
        <f>E27+E28</f>
        <v>4500000</v>
      </c>
      <c r="F26" s="95">
        <f>F27+F28</f>
        <v>4500000</v>
      </c>
    </row>
    <row r="27" spans="1:6" ht="147.75" customHeight="1" x14ac:dyDescent="0.25">
      <c r="A27" s="21"/>
      <c r="B27" s="111" t="s">
        <v>361</v>
      </c>
      <c r="C27" s="112" t="s">
        <v>362</v>
      </c>
      <c r="D27" s="96">
        <v>2200000</v>
      </c>
      <c r="E27" s="96">
        <v>2000000</v>
      </c>
      <c r="F27" s="96">
        <v>2000000</v>
      </c>
    </row>
    <row r="28" spans="1:6" ht="144" customHeight="1" x14ac:dyDescent="0.25">
      <c r="A28" s="21"/>
      <c r="B28" s="111" t="s">
        <v>363</v>
      </c>
      <c r="C28" s="112" t="s">
        <v>364</v>
      </c>
      <c r="D28" s="96">
        <v>2200000</v>
      </c>
      <c r="E28" s="96">
        <v>2500000</v>
      </c>
      <c r="F28" s="96">
        <v>2500000</v>
      </c>
    </row>
    <row r="29" spans="1:6" ht="90" x14ac:dyDescent="0.25">
      <c r="A29" s="21"/>
      <c r="B29" s="100" t="s">
        <v>365</v>
      </c>
      <c r="C29" s="113" t="s">
        <v>366</v>
      </c>
      <c r="D29" s="95">
        <v>15500</v>
      </c>
      <c r="E29" s="95">
        <v>0</v>
      </c>
      <c r="F29" s="95">
        <v>0</v>
      </c>
    </row>
    <row r="30" spans="1:6" ht="30" x14ac:dyDescent="0.25">
      <c r="A30" s="21"/>
      <c r="B30" s="100" t="s">
        <v>367</v>
      </c>
      <c r="C30" s="114" t="s">
        <v>368</v>
      </c>
      <c r="D30" s="95">
        <v>3200</v>
      </c>
      <c r="E30" s="95">
        <v>0</v>
      </c>
      <c r="F30" s="95">
        <v>0</v>
      </c>
    </row>
    <row r="31" spans="1:6" ht="30" x14ac:dyDescent="0.25">
      <c r="A31" s="21"/>
      <c r="B31" s="100" t="s">
        <v>369</v>
      </c>
      <c r="C31" s="113" t="s">
        <v>370</v>
      </c>
      <c r="D31" s="95">
        <v>3800</v>
      </c>
      <c r="E31" s="95">
        <v>0</v>
      </c>
      <c r="F31" s="95">
        <v>0</v>
      </c>
    </row>
    <row r="32" spans="1:6" ht="30" x14ac:dyDescent="0.25">
      <c r="A32" s="21"/>
      <c r="B32" s="110" t="s">
        <v>371</v>
      </c>
      <c r="C32" s="113" t="s">
        <v>372</v>
      </c>
      <c r="D32" s="95">
        <f>D33+D34+D35+D36+D37+D38+D39+D40+D41+D42</f>
        <v>125853914.97</v>
      </c>
      <c r="E32" s="95">
        <f>E33+E34+E35+E36+E37+E39+E40+E41+E42</f>
        <v>151637514</v>
      </c>
      <c r="F32" s="95">
        <f>F33+F34+F35+F36+F37+F39+F40+F41+F42</f>
        <v>44291214</v>
      </c>
    </row>
    <row r="33" spans="1:6" ht="45" x14ac:dyDescent="0.25">
      <c r="A33" s="21"/>
      <c r="B33" s="100" t="s">
        <v>373</v>
      </c>
      <c r="C33" s="113" t="s">
        <v>374</v>
      </c>
      <c r="D33" s="95">
        <v>1095000</v>
      </c>
      <c r="E33" s="95">
        <v>953000</v>
      </c>
      <c r="F33" s="95">
        <v>988000</v>
      </c>
    </row>
    <row r="34" spans="1:6" ht="54.75" customHeight="1" x14ac:dyDescent="0.25">
      <c r="A34" s="21"/>
      <c r="B34" s="100" t="s">
        <v>379</v>
      </c>
      <c r="C34" s="113" t="s">
        <v>380</v>
      </c>
      <c r="D34" s="95">
        <v>63906500</v>
      </c>
      <c r="E34" s="95">
        <v>125964400</v>
      </c>
      <c r="F34" s="95">
        <v>0</v>
      </c>
    </row>
    <row r="35" spans="1:6" ht="114" customHeight="1" x14ac:dyDescent="0.25">
      <c r="A35" s="21"/>
      <c r="B35" s="115" t="s">
        <v>375</v>
      </c>
      <c r="C35" s="116" t="s">
        <v>386</v>
      </c>
      <c r="D35" s="95">
        <v>41688700</v>
      </c>
      <c r="E35" s="95">
        <v>20476600</v>
      </c>
      <c r="F35" s="95">
        <v>39024600</v>
      </c>
    </row>
    <row r="36" spans="1:6" ht="81" customHeight="1" x14ac:dyDescent="0.25">
      <c r="A36" s="21"/>
      <c r="B36" s="100" t="s">
        <v>376</v>
      </c>
      <c r="C36" s="113" t="s">
        <v>387</v>
      </c>
      <c r="D36" s="95">
        <v>0</v>
      </c>
      <c r="E36" s="95">
        <v>3500000</v>
      </c>
      <c r="F36" s="95">
        <v>3500000</v>
      </c>
    </row>
    <row r="37" spans="1:6" ht="97.5" customHeight="1" x14ac:dyDescent="0.25">
      <c r="A37" s="21"/>
      <c r="B37" s="100" t="s">
        <v>377</v>
      </c>
      <c r="C37" s="113" t="s">
        <v>388</v>
      </c>
      <c r="D37" s="95">
        <v>340460</v>
      </c>
      <c r="E37" s="95">
        <v>374600</v>
      </c>
      <c r="F37" s="95">
        <v>409700</v>
      </c>
    </row>
    <row r="38" spans="1:6" ht="69" customHeight="1" x14ac:dyDescent="0.25">
      <c r="A38" s="21"/>
      <c r="B38" s="100" t="s">
        <v>389</v>
      </c>
      <c r="C38" s="113" t="s">
        <v>378</v>
      </c>
      <c r="D38" s="95">
        <v>0</v>
      </c>
      <c r="E38" s="95">
        <v>0</v>
      </c>
      <c r="F38" s="95">
        <v>0</v>
      </c>
    </row>
    <row r="39" spans="1:6" ht="93.75" customHeight="1" x14ac:dyDescent="0.25">
      <c r="A39" s="21"/>
      <c r="B39" s="100" t="s">
        <v>390</v>
      </c>
      <c r="C39" s="113" t="s">
        <v>391</v>
      </c>
      <c r="D39" s="95">
        <v>0</v>
      </c>
      <c r="E39" s="95">
        <v>0</v>
      </c>
      <c r="F39" s="95">
        <v>0</v>
      </c>
    </row>
    <row r="40" spans="1:6" ht="69.75" customHeight="1" x14ac:dyDescent="0.25">
      <c r="A40" s="21"/>
      <c r="B40" s="100" t="s">
        <v>381</v>
      </c>
      <c r="C40" s="113" t="s">
        <v>392</v>
      </c>
      <c r="D40" s="95">
        <v>18438317.969999999</v>
      </c>
      <c r="E40" s="95">
        <v>0</v>
      </c>
      <c r="F40" s="95">
        <v>0</v>
      </c>
    </row>
    <row r="41" spans="1:6" ht="58.5" customHeight="1" x14ac:dyDescent="0.25">
      <c r="A41" s="21"/>
      <c r="B41" s="100" t="s">
        <v>381</v>
      </c>
      <c r="C41" s="113" t="s">
        <v>393</v>
      </c>
      <c r="D41" s="95">
        <v>368914</v>
      </c>
      <c r="E41" s="95">
        <v>368914</v>
      </c>
      <c r="F41" s="95">
        <v>368914</v>
      </c>
    </row>
    <row r="42" spans="1:6" ht="45" customHeight="1" x14ac:dyDescent="0.25">
      <c r="A42" s="21"/>
      <c r="B42" s="100" t="s">
        <v>397</v>
      </c>
      <c r="C42" s="113" t="s">
        <v>396</v>
      </c>
      <c r="D42" s="95">
        <v>16023</v>
      </c>
      <c r="E42" s="95">
        <v>0</v>
      </c>
      <c r="F42" s="95">
        <v>0</v>
      </c>
    </row>
    <row r="43" spans="1:6" ht="37.5" customHeight="1" x14ac:dyDescent="0.25">
      <c r="A43" s="21"/>
      <c r="B43" s="91"/>
      <c r="C43" s="98" t="s">
        <v>382</v>
      </c>
      <c r="D43" s="95">
        <f>D13+D32</f>
        <v>171921614.97</v>
      </c>
      <c r="E43" s="95">
        <f>E13+E32</f>
        <v>201343514</v>
      </c>
      <c r="F43" s="95">
        <f>F13+F32</f>
        <v>96085214</v>
      </c>
    </row>
    <row r="44" spans="1:6" x14ac:dyDescent="0.25">
      <c r="A44" s="21"/>
      <c r="B44" s="91"/>
      <c r="C44" s="83"/>
      <c r="D44" s="84"/>
      <c r="E44" s="84"/>
      <c r="F44" s="95"/>
    </row>
    <row r="45" spans="1:6" x14ac:dyDescent="0.25">
      <c r="B45" s="78"/>
      <c r="C45" s="78"/>
      <c r="D45" s="78"/>
      <c r="E45" s="78"/>
      <c r="F45" s="78"/>
    </row>
    <row r="46" spans="1:6" x14ac:dyDescent="0.25">
      <c r="B46" s="99"/>
      <c r="C46" s="99"/>
      <c r="D46" s="99"/>
      <c r="E46" s="99"/>
      <c r="F46" s="99"/>
    </row>
    <row r="47" spans="1:6" x14ac:dyDescent="0.25">
      <c r="B47" s="78"/>
      <c r="C47" s="78"/>
      <c r="D47" s="78"/>
      <c r="E47" s="78"/>
      <c r="F47" s="78"/>
    </row>
    <row r="48" spans="1:6" x14ac:dyDescent="0.25">
      <c r="B48" s="99"/>
      <c r="C48" s="99"/>
      <c r="D48" s="99"/>
      <c r="E48" s="99"/>
      <c r="F48" s="99"/>
    </row>
  </sheetData>
  <mergeCells count="3">
    <mergeCell ref="E1:F1"/>
    <mergeCell ref="D5:F5"/>
    <mergeCell ref="C8:D8"/>
  </mergeCells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SheetLayoutView="100" workbookViewId="0">
      <selection activeCell="C5" sqref="C5:F5"/>
    </sheetView>
  </sheetViews>
  <sheetFormatPr defaultColWidth="5.85546875" defaultRowHeight="16.5" x14ac:dyDescent="0.25"/>
  <cols>
    <col min="1" max="1" width="5.140625" style="26" customWidth="1"/>
    <col min="2" max="2" width="30.28515625" style="26" customWidth="1"/>
    <col min="3" max="3" width="43.140625" style="26" customWidth="1"/>
    <col min="4" max="4" width="17.85546875" style="26" customWidth="1"/>
    <col min="5" max="5" width="17.7109375" style="26" customWidth="1"/>
    <col min="6" max="6" width="17.5703125" style="26" customWidth="1"/>
    <col min="7" max="255" width="9.140625" style="26" customWidth="1"/>
    <col min="256" max="16384" width="5.85546875" style="26"/>
  </cols>
  <sheetData>
    <row r="1" spans="1:6" ht="30.75" customHeight="1" x14ac:dyDescent="0.25">
      <c r="E1" s="122" t="s">
        <v>399</v>
      </c>
      <c r="F1" s="122"/>
    </row>
    <row r="2" spans="1:6" ht="24" customHeight="1" x14ac:dyDescent="0.25">
      <c r="E2" s="122" t="s">
        <v>332</v>
      </c>
      <c r="F2" s="122"/>
    </row>
    <row r="3" spans="1:6" x14ac:dyDescent="0.25">
      <c r="C3" s="121" t="s">
        <v>134</v>
      </c>
      <c r="D3" s="121"/>
      <c r="E3" s="121"/>
      <c r="F3" s="121"/>
    </row>
    <row r="4" spans="1:6" ht="33" customHeight="1" x14ac:dyDescent="0.25">
      <c r="C4" s="121" t="s">
        <v>295</v>
      </c>
      <c r="D4" s="121"/>
      <c r="E4" s="121"/>
      <c r="F4" s="121"/>
    </row>
    <row r="5" spans="1:6" ht="16.5" customHeight="1" x14ac:dyDescent="0.25">
      <c r="C5" s="121"/>
      <c r="D5" s="121"/>
      <c r="E5" s="121"/>
      <c r="F5" s="121"/>
    </row>
    <row r="6" spans="1:6" ht="16.5" customHeight="1" x14ac:dyDescent="0.25">
      <c r="C6" s="121" t="s">
        <v>139</v>
      </c>
      <c r="D6" s="121"/>
      <c r="E6" s="121"/>
      <c r="F6" s="121"/>
    </row>
    <row r="7" spans="1:6" x14ac:dyDescent="0.25">
      <c r="C7" s="121"/>
      <c r="D7" s="121"/>
      <c r="E7" s="121"/>
      <c r="F7" s="121"/>
    </row>
    <row r="8" spans="1:6" ht="16.5" customHeight="1" x14ac:dyDescent="0.25">
      <c r="C8" s="24"/>
      <c r="D8" s="24"/>
      <c r="E8" s="24"/>
      <c r="F8" s="24"/>
    </row>
    <row r="9" spans="1:6" ht="16.5" customHeight="1" x14ac:dyDescent="0.25">
      <c r="B9" s="123" t="s">
        <v>135</v>
      </c>
      <c r="C9" s="123"/>
      <c r="D9" s="123"/>
      <c r="E9" s="123"/>
      <c r="F9" s="123"/>
    </row>
    <row r="10" spans="1:6" ht="16.5" customHeight="1" x14ac:dyDescent="0.25">
      <c r="B10" s="125" t="s">
        <v>296</v>
      </c>
      <c r="C10" s="123"/>
      <c r="D10" s="123"/>
      <c r="E10" s="123"/>
      <c r="F10" s="123"/>
    </row>
    <row r="11" spans="1:6" x14ac:dyDescent="0.25">
      <c r="C11" s="120"/>
      <c r="D11" s="124"/>
      <c r="E11" s="124"/>
      <c r="F11" s="14" t="s">
        <v>120</v>
      </c>
    </row>
    <row r="12" spans="1:6" ht="33" x14ac:dyDescent="0.25">
      <c r="A12" s="23" t="s">
        <v>229</v>
      </c>
      <c r="B12" s="19" t="s">
        <v>121</v>
      </c>
      <c r="C12" s="20" t="s">
        <v>122</v>
      </c>
      <c r="D12" s="60" t="s">
        <v>249</v>
      </c>
      <c r="E12" s="60" t="s">
        <v>88</v>
      </c>
      <c r="F12" s="61" t="s">
        <v>297</v>
      </c>
    </row>
    <row r="13" spans="1:6" ht="45.75" customHeight="1" x14ac:dyDescent="0.25">
      <c r="A13" s="21"/>
      <c r="B13" s="18" t="s">
        <v>230</v>
      </c>
      <c r="C13" s="15" t="s">
        <v>123</v>
      </c>
      <c r="D13" s="16">
        <f>D20</f>
        <v>8800000</v>
      </c>
      <c r="E13" s="16">
        <v>0</v>
      </c>
      <c r="F13" s="16">
        <v>0</v>
      </c>
    </row>
    <row r="14" spans="1:6" ht="49.5" x14ac:dyDescent="0.25">
      <c r="A14" s="21"/>
      <c r="B14" s="18" t="s">
        <v>231</v>
      </c>
      <c r="C14" s="15" t="s">
        <v>124</v>
      </c>
      <c r="D14" s="17"/>
      <c r="E14" s="17"/>
      <c r="F14" s="17"/>
    </row>
    <row r="15" spans="1:6" ht="49.5" x14ac:dyDescent="0.25">
      <c r="A15" s="21"/>
      <c r="B15" s="18" t="s">
        <v>232</v>
      </c>
      <c r="C15" s="15" t="s">
        <v>125</v>
      </c>
      <c r="D15" s="17"/>
      <c r="E15" s="17"/>
      <c r="F15" s="17"/>
    </row>
    <row r="16" spans="1:6" ht="66" x14ac:dyDescent="0.25">
      <c r="A16" s="21"/>
      <c r="B16" s="18" t="s">
        <v>233</v>
      </c>
      <c r="C16" s="15" t="s">
        <v>251</v>
      </c>
      <c r="D16" s="16">
        <f>D17</f>
        <v>0</v>
      </c>
      <c r="E16" s="16">
        <v>0</v>
      </c>
      <c r="F16" s="16">
        <v>0</v>
      </c>
    </row>
    <row r="17" spans="1:6" ht="82.5" x14ac:dyDescent="0.25">
      <c r="A17" s="21"/>
      <c r="B17" s="18" t="s">
        <v>243</v>
      </c>
      <c r="C17" s="15" t="s">
        <v>242</v>
      </c>
      <c r="D17" s="17"/>
      <c r="E17" s="17"/>
      <c r="F17" s="17"/>
    </row>
    <row r="18" spans="1:6" ht="82.5" x14ac:dyDescent="0.25">
      <c r="A18" s="21"/>
      <c r="B18" s="18" t="s">
        <v>234</v>
      </c>
      <c r="C18" s="15" t="s">
        <v>252</v>
      </c>
      <c r="D18" s="16">
        <f>D19</f>
        <v>0</v>
      </c>
      <c r="E18" s="16">
        <v>0</v>
      </c>
      <c r="F18" s="16">
        <v>0</v>
      </c>
    </row>
    <row r="19" spans="1:6" ht="82.5" x14ac:dyDescent="0.25">
      <c r="A19" s="21"/>
      <c r="B19" s="18" t="s">
        <v>245</v>
      </c>
      <c r="C19" s="15" t="s">
        <v>244</v>
      </c>
      <c r="D19" s="17"/>
      <c r="E19" s="17"/>
      <c r="F19" s="17"/>
    </row>
    <row r="20" spans="1:6" ht="33" x14ac:dyDescent="0.25">
      <c r="A20" s="21"/>
      <c r="B20" s="18" t="s">
        <v>235</v>
      </c>
      <c r="C20" s="15" t="s">
        <v>253</v>
      </c>
      <c r="D20" s="16">
        <f>D21</f>
        <v>8800000</v>
      </c>
      <c r="E20" s="16">
        <v>0</v>
      </c>
      <c r="F20" s="16">
        <v>0</v>
      </c>
    </row>
    <row r="21" spans="1:6" ht="33" x14ac:dyDescent="0.25">
      <c r="A21" s="21"/>
      <c r="B21" s="18" t="s">
        <v>236</v>
      </c>
      <c r="C21" s="15" t="s">
        <v>254</v>
      </c>
      <c r="D21" s="17">
        <f>D22+D26</f>
        <v>8800000</v>
      </c>
      <c r="E21" s="17">
        <f>H19</f>
        <v>0</v>
      </c>
      <c r="F21" s="17"/>
    </row>
    <row r="22" spans="1:6" ht="33" x14ac:dyDescent="0.25">
      <c r="A22" s="21"/>
      <c r="B22" s="18" t="s">
        <v>237</v>
      </c>
      <c r="C22" s="15" t="s">
        <v>255</v>
      </c>
      <c r="D22" s="16">
        <f t="shared" ref="D22:F24" si="0">D23</f>
        <v>-171921614.97</v>
      </c>
      <c r="E22" s="16">
        <f t="shared" si="0"/>
        <v>-201343514</v>
      </c>
      <c r="F22" s="16">
        <f t="shared" si="0"/>
        <v>-96085214</v>
      </c>
    </row>
    <row r="23" spans="1:6" ht="33" x14ac:dyDescent="0.25">
      <c r="A23" s="21"/>
      <c r="B23" s="18" t="s">
        <v>119</v>
      </c>
      <c r="C23" s="15" t="s">
        <v>256</v>
      </c>
      <c r="D23" s="16">
        <f t="shared" si="0"/>
        <v>-171921614.97</v>
      </c>
      <c r="E23" s="16">
        <f t="shared" si="0"/>
        <v>-201343514</v>
      </c>
      <c r="F23" s="16">
        <f t="shared" si="0"/>
        <v>-96085214</v>
      </c>
    </row>
    <row r="24" spans="1:6" ht="33" x14ac:dyDescent="0.25">
      <c r="A24" s="21"/>
      <c r="B24" s="18" t="s">
        <v>101</v>
      </c>
      <c r="C24" s="15" t="s">
        <v>257</v>
      </c>
      <c r="D24" s="16">
        <f t="shared" si="0"/>
        <v>-171921614.97</v>
      </c>
      <c r="E24" s="16">
        <f t="shared" si="0"/>
        <v>-201343514</v>
      </c>
      <c r="F24" s="16">
        <f t="shared" si="0"/>
        <v>-96085214</v>
      </c>
    </row>
    <row r="25" spans="1:6" ht="49.5" x14ac:dyDescent="0.25">
      <c r="A25" s="21"/>
      <c r="B25" s="18" t="s">
        <v>65</v>
      </c>
      <c r="C25" s="15" t="s">
        <v>98</v>
      </c>
      <c r="D25" s="16">
        <v>-171921614.97</v>
      </c>
      <c r="E25" s="16">
        <v>-201343514</v>
      </c>
      <c r="F25" s="16">
        <v>-96085214</v>
      </c>
    </row>
    <row r="26" spans="1:6" ht="33" x14ac:dyDescent="0.25">
      <c r="A26" s="21"/>
      <c r="B26" s="18" t="s">
        <v>102</v>
      </c>
      <c r="C26" s="15" t="s">
        <v>105</v>
      </c>
      <c r="D26" s="29">
        <f t="shared" ref="D26:F28" si="1">D27</f>
        <v>180721614.97</v>
      </c>
      <c r="E26" s="29">
        <f t="shared" si="1"/>
        <v>201343514</v>
      </c>
      <c r="F26" s="29">
        <f t="shared" si="1"/>
        <v>96085214</v>
      </c>
    </row>
    <row r="27" spans="1:6" ht="48.75" customHeight="1" x14ac:dyDescent="0.25">
      <c r="A27" s="21"/>
      <c r="B27" s="18" t="s">
        <v>103</v>
      </c>
      <c r="C27" s="15" t="s">
        <v>106</v>
      </c>
      <c r="D27" s="29">
        <f t="shared" si="1"/>
        <v>180721614.97</v>
      </c>
      <c r="E27" s="29">
        <f t="shared" si="1"/>
        <v>201343514</v>
      </c>
      <c r="F27" s="29">
        <f t="shared" si="1"/>
        <v>96085214</v>
      </c>
    </row>
    <row r="28" spans="1:6" ht="54" customHeight="1" x14ac:dyDescent="0.25">
      <c r="A28" s="21"/>
      <c r="B28" s="18" t="s">
        <v>104</v>
      </c>
      <c r="C28" s="15" t="s">
        <v>107</v>
      </c>
      <c r="D28" s="29">
        <f t="shared" si="1"/>
        <v>180721614.97</v>
      </c>
      <c r="E28" s="29">
        <f t="shared" si="1"/>
        <v>201343514</v>
      </c>
      <c r="F28" s="29">
        <f t="shared" si="1"/>
        <v>96085214</v>
      </c>
    </row>
    <row r="29" spans="1:6" ht="49.5" x14ac:dyDescent="0.25">
      <c r="A29" s="21"/>
      <c r="B29" s="18" t="s">
        <v>99</v>
      </c>
      <c r="C29" s="15" t="s">
        <v>100</v>
      </c>
      <c r="D29" s="29">
        <v>180721614.97</v>
      </c>
      <c r="E29" s="29">
        <v>201343514</v>
      </c>
      <c r="F29" s="29">
        <v>96085214</v>
      </c>
    </row>
    <row r="31" spans="1:6" x14ac:dyDescent="0.25">
      <c r="B31" s="27"/>
      <c r="C31" s="27"/>
      <c r="D31" s="27"/>
    </row>
    <row r="33" spans="2:5" x14ac:dyDescent="0.25">
      <c r="B33" s="27"/>
      <c r="C33" s="27"/>
      <c r="D33" s="27"/>
    </row>
    <row r="34" spans="2:5" x14ac:dyDescent="0.25">
      <c r="D34" s="122"/>
      <c r="E34" s="122"/>
    </row>
  </sheetData>
  <mergeCells count="11">
    <mergeCell ref="C5:F5"/>
    <mergeCell ref="C4:F4"/>
    <mergeCell ref="E1:F1"/>
    <mergeCell ref="E2:F2"/>
    <mergeCell ref="D34:E34"/>
    <mergeCell ref="C3:F3"/>
    <mergeCell ref="B9:F9"/>
    <mergeCell ref="C11:E11"/>
    <mergeCell ref="B10:F10"/>
    <mergeCell ref="C7:F7"/>
    <mergeCell ref="C6:F6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view="pageBreakPreview" zoomScaleSheetLayoutView="100" workbookViewId="0">
      <selection activeCell="H1" sqref="H1:I1"/>
    </sheetView>
  </sheetViews>
  <sheetFormatPr defaultRowHeight="16.5" x14ac:dyDescent="0.25"/>
  <cols>
    <col min="1" max="1" width="50.140625" style="12" customWidth="1"/>
    <col min="2" max="2" width="5.140625" style="12" customWidth="1"/>
    <col min="3" max="3" width="5.42578125" style="3" customWidth="1"/>
    <col min="4" max="4" width="4.85546875" style="3" customWidth="1"/>
    <col min="5" max="5" width="9.28515625" style="3" customWidth="1"/>
    <col min="6" max="6" width="5.5703125" style="3" customWidth="1"/>
    <col min="7" max="7" width="15.140625" style="3" customWidth="1"/>
    <col min="8" max="8" width="15.28515625" style="3" customWidth="1"/>
    <col min="9" max="9" width="14.42578125" style="13" customWidth="1"/>
    <col min="10" max="10" width="1.7109375" style="3" hidden="1" customWidth="1"/>
    <col min="11" max="11" width="0.28515625" style="3" customWidth="1"/>
    <col min="12" max="16384" width="9.140625" style="3"/>
  </cols>
  <sheetData>
    <row r="1" spans="1:10" ht="39" customHeight="1" x14ac:dyDescent="0.25">
      <c r="H1" s="122" t="s">
        <v>400</v>
      </c>
      <c r="I1" s="122"/>
    </row>
    <row r="2" spans="1:10" ht="21" customHeight="1" x14ac:dyDescent="0.25">
      <c r="H2" s="122" t="s">
        <v>333</v>
      </c>
      <c r="I2" s="122"/>
    </row>
    <row r="3" spans="1:10" x14ac:dyDescent="0.25">
      <c r="A3" s="131" t="s">
        <v>194</v>
      </c>
      <c r="B3" s="131"/>
      <c r="C3" s="131"/>
      <c r="D3" s="131"/>
      <c r="E3" s="131"/>
      <c r="F3" s="131"/>
      <c r="G3" s="131"/>
      <c r="H3" s="131"/>
      <c r="I3" s="131"/>
    </row>
    <row r="4" spans="1:10" x14ac:dyDescent="0.25">
      <c r="A4" s="131" t="s">
        <v>294</v>
      </c>
      <c r="B4" s="131"/>
      <c r="C4" s="131"/>
      <c r="D4" s="131"/>
      <c r="E4" s="131"/>
      <c r="F4" s="131"/>
      <c r="G4" s="131"/>
      <c r="H4" s="131"/>
      <c r="I4" s="131"/>
    </row>
    <row r="5" spans="1:10" x14ac:dyDescent="0.25">
      <c r="A5" s="131"/>
      <c r="B5" s="131"/>
      <c r="C5" s="131"/>
      <c r="D5" s="131"/>
      <c r="E5" s="131"/>
      <c r="F5" s="131"/>
      <c r="G5" s="131"/>
      <c r="H5" s="131"/>
      <c r="I5" s="131"/>
    </row>
    <row r="6" spans="1:10" x14ac:dyDescent="0.25">
      <c r="A6" s="131" t="s">
        <v>140</v>
      </c>
      <c r="B6" s="131"/>
      <c r="C6" s="131"/>
      <c r="D6" s="131"/>
      <c r="E6" s="131"/>
      <c r="F6" s="131"/>
      <c r="G6" s="131"/>
      <c r="H6" s="131"/>
      <c r="I6" s="131"/>
    </row>
    <row r="7" spans="1:10" x14ac:dyDescent="0.25">
      <c r="A7" s="131"/>
      <c r="B7" s="131"/>
      <c r="C7" s="131"/>
      <c r="D7" s="131"/>
      <c r="E7" s="131"/>
      <c r="F7" s="131"/>
      <c r="G7" s="131"/>
      <c r="H7" s="131"/>
      <c r="I7" s="131"/>
    </row>
    <row r="8" spans="1:10" x14ac:dyDescent="0.25">
      <c r="A8" s="130" t="s">
        <v>10</v>
      </c>
      <c r="B8" s="130"/>
      <c r="C8" s="130"/>
      <c r="D8" s="130"/>
      <c r="E8" s="130"/>
      <c r="F8" s="130"/>
      <c r="G8" s="130"/>
      <c r="H8" s="130"/>
      <c r="I8" s="130"/>
      <c r="J8" s="130"/>
    </row>
    <row r="9" spans="1:10" x14ac:dyDescent="0.25">
      <c r="A9" s="130" t="s">
        <v>314</v>
      </c>
      <c r="B9" s="130"/>
      <c r="C9" s="130"/>
      <c r="D9" s="130"/>
      <c r="E9" s="130"/>
      <c r="F9" s="130"/>
      <c r="G9" s="130"/>
      <c r="H9" s="130"/>
      <c r="I9" s="130"/>
      <c r="J9" s="130"/>
    </row>
    <row r="10" spans="1:10" x14ac:dyDescent="0.25">
      <c r="A10" s="130" t="s">
        <v>298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x14ac:dyDescent="0.25">
      <c r="A11" s="132"/>
      <c r="B11" s="132"/>
      <c r="C11" s="132"/>
      <c r="D11" s="132"/>
      <c r="E11" s="132"/>
      <c r="F11" s="132"/>
      <c r="G11" s="132"/>
      <c r="H11" s="132"/>
      <c r="I11" s="132"/>
    </row>
    <row r="12" spans="1:10" x14ac:dyDescent="0.25">
      <c r="A12" s="7"/>
      <c r="B12" s="7"/>
      <c r="C12" s="8"/>
      <c r="D12" s="8"/>
      <c r="E12" s="8"/>
      <c r="F12" s="8"/>
      <c r="G12" s="8"/>
      <c r="H12" s="8"/>
      <c r="I12" s="9" t="s">
        <v>50</v>
      </c>
    </row>
    <row r="13" spans="1:10" x14ac:dyDescent="0.25">
      <c r="A13" s="138" t="s">
        <v>127</v>
      </c>
      <c r="B13" s="126" t="s">
        <v>171</v>
      </c>
      <c r="C13" s="133" t="s">
        <v>128</v>
      </c>
      <c r="D13" s="133" t="s">
        <v>129</v>
      </c>
      <c r="E13" s="133" t="s">
        <v>130</v>
      </c>
      <c r="F13" s="133" t="s">
        <v>131</v>
      </c>
      <c r="G13" s="134" t="s">
        <v>249</v>
      </c>
      <c r="H13" s="140" t="s">
        <v>88</v>
      </c>
      <c r="I13" s="128" t="s">
        <v>297</v>
      </c>
    </row>
    <row r="14" spans="1:10" x14ac:dyDescent="0.25">
      <c r="A14" s="139"/>
      <c r="B14" s="127"/>
      <c r="C14" s="133"/>
      <c r="D14" s="133"/>
      <c r="E14" s="133"/>
      <c r="F14" s="133"/>
      <c r="G14" s="135"/>
      <c r="H14" s="141"/>
      <c r="I14" s="129"/>
    </row>
    <row r="15" spans="1:10" ht="47.25" x14ac:dyDescent="0.25">
      <c r="A15" s="62" t="s">
        <v>315</v>
      </c>
      <c r="B15" s="49">
        <v>914</v>
      </c>
      <c r="C15" s="37"/>
      <c r="D15" s="38"/>
      <c r="E15" s="38"/>
      <c r="F15" s="38"/>
      <c r="G15" s="39">
        <f>G16+G42+G45+G53+G66+G93+G98+G104+G110+G112</f>
        <v>180721614.97000003</v>
      </c>
      <c r="H15" s="39">
        <f>H16+H45+H53+H66+H93+H98+H104+H110+H30+H115+H42</f>
        <v>201343514</v>
      </c>
      <c r="I15" s="39">
        <f>I16+I45+I53+I66+I93+I98+I105+I110+I30+I115+I42</f>
        <v>96085214</v>
      </c>
    </row>
    <row r="16" spans="1:10" ht="24.75" customHeight="1" x14ac:dyDescent="0.25">
      <c r="A16" s="62" t="s">
        <v>215</v>
      </c>
      <c r="B16" s="49">
        <v>914</v>
      </c>
      <c r="C16" s="40" t="s">
        <v>132</v>
      </c>
      <c r="D16" s="40"/>
      <c r="E16" s="38"/>
      <c r="F16" s="38"/>
      <c r="G16" s="39">
        <f>G17+G19+G23+G33+G36</f>
        <v>16099073.560000001</v>
      </c>
      <c r="H16" s="39">
        <f>H17+H19+H36+H33+H23</f>
        <v>16775000</v>
      </c>
      <c r="I16" s="39">
        <f>I17+I19+I36+I33+I23</f>
        <v>16915000</v>
      </c>
    </row>
    <row r="17" spans="1:9" ht="63" customHeight="1" x14ac:dyDescent="0.25">
      <c r="A17" s="63" t="s">
        <v>216</v>
      </c>
      <c r="B17" s="49">
        <v>914</v>
      </c>
      <c r="C17" s="40" t="s">
        <v>132</v>
      </c>
      <c r="D17" s="40" t="s">
        <v>56</v>
      </c>
      <c r="E17" s="40"/>
      <c r="F17" s="37"/>
      <c r="G17" s="39">
        <f>G18</f>
        <v>0</v>
      </c>
      <c r="H17" s="39">
        <f>H18</f>
        <v>1490000</v>
      </c>
      <c r="I17" s="39">
        <f>I18</f>
        <v>1550000</v>
      </c>
    </row>
    <row r="18" spans="1:9" ht="68.25" customHeight="1" x14ac:dyDescent="0.25">
      <c r="A18" s="64" t="s">
        <v>322</v>
      </c>
      <c r="B18" s="49">
        <v>914</v>
      </c>
      <c r="C18" s="28" t="s">
        <v>132</v>
      </c>
      <c r="D18" s="28" t="s">
        <v>56</v>
      </c>
      <c r="E18" s="28" t="s">
        <v>14</v>
      </c>
      <c r="F18" s="38">
        <v>100</v>
      </c>
      <c r="G18" s="43">
        <v>0</v>
      </c>
      <c r="H18" s="43">
        <v>1490000</v>
      </c>
      <c r="I18" s="43">
        <v>1550000</v>
      </c>
    </row>
    <row r="19" spans="1:9" s="1" customFormat="1" ht="70.5" customHeight="1" x14ac:dyDescent="0.25">
      <c r="A19" s="62" t="s">
        <v>217</v>
      </c>
      <c r="B19" s="49">
        <v>914</v>
      </c>
      <c r="C19" s="40" t="s">
        <v>132</v>
      </c>
      <c r="D19" s="40" t="s">
        <v>53</v>
      </c>
      <c r="E19" s="40"/>
      <c r="F19" s="40"/>
      <c r="G19" s="39">
        <f>G20+G21+G22</f>
        <v>13824964.620000001</v>
      </c>
      <c r="H19" s="39">
        <f>H20+H21+H22</f>
        <v>12600000</v>
      </c>
      <c r="I19" s="39">
        <f>I20+I21+I22</f>
        <v>12875000</v>
      </c>
    </row>
    <row r="20" spans="1:9" ht="98.25" customHeight="1" x14ac:dyDescent="0.25">
      <c r="A20" s="64" t="s">
        <v>323</v>
      </c>
      <c r="B20" s="49">
        <v>914</v>
      </c>
      <c r="C20" s="44" t="s">
        <v>132</v>
      </c>
      <c r="D20" s="44" t="s">
        <v>53</v>
      </c>
      <c r="E20" s="44" t="s">
        <v>15</v>
      </c>
      <c r="F20" s="28" t="s">
        <v>11</v>
      </c>
      <c r="G20" s="43">
        <v>11955646.800000001</v>
      </c>
      <c r="H20" s="43">
        <v>10190000</v>
      </c>
      <c r="I20" s="43">
        <v>10550000</v>
      </c>
    </row>
    <row r="21" spans="1:9" ht="123" customHeight="1" x14ac:dyDescent="0.25">
      <c r="A21" s="64" t="s">
        <v>324</v>
      </c>
      <c r="B21" s="49">
        <v>914</v>
      </c>
      <c r="C21" s="28" t="s">
        <v>132</v>
      </c>
      <c r="D21" s="28" t="s">
        <v>53</v>
      </c>
      <c r="E21" s="28" t="s">
        <v>15</v>
      </c>
      <c r="F21" s="28" t="s">
        <v>60</v>
      </c>
      <c r="G21" s="43">
        <v>1857626.82</v>
      </c>
      <c r="H21" s="43">
        <v>2380000</v>
      </c>
      <c r="I21" s="43">
        <v>2300000</v>
      </c>
    </row>
    <row r="22" spans="1:9" ht="105" customHeight="1" x14ac:dyDescent="0.25">
      <c r="A22" s="64" t="s">
        <v>325</v>
      </c>
      <c r="B22" s="49">
        <v>914</v>
      </c>
      <c r="C22" s="28" t="s">
        <v>132</v>
      </c>
      <c r="D22" s="28" t="s">
        <v>53</v>
      </c>
      <c r="E22" s="28" t="s">
        <v>15</v>
      </c>
      <c r="F22" s="28" t="s">
        <v>54</v>
      </c>
      <c r="G22" s="43">
        <v>11691</v>
      </c>
      <c r="H22" s="43">
        <v>30000</v>
      </c>
      <c r="I22" s="43">
        <v>25000</v>
      </c>
    </row>
    <row r="23" spans="1:9" ht="43.5" customHeight="1" thickBot="1" x14ac:dyDescent="0.3">
      <c r="A23" s="63" t="s">
        <v>316</v>
      </c>
      <c r="B23" s="49">
        <v>914</v>
      </c>
      <c r="C23" s="40" t="s">
        <v>132</v>
      </c>
      <c r="D23" s="40" t="s">
        <v>317</v>
      </c>
      <c r="E23" s="40"/>
      <c r="F23" s="40"/>
      <c r="G23" s="39">
        <f>G24+G26</f>
        <v>0</v>
      </c>
      <c r="H23" s="39">
        <f>H24+H26</f>
        <v>50000</v>
      </c>
      <c r="I23" s="39">
        <f>I24+I26</f>
        <v>50000</v>
      </c>
    </row>
    <row r="24" spans="1:9" ht="67.5" customHeight="1" thickBot="1" x14ac:dyDescent="0.3">
      <c r="A24" s="34" t="s">
        <v>175</v>
      </c>
      <c r="B24" s="49">
        <v>914</v>
      </c>
      <c r="C24" s="28" t="s">
        <v>132</v>
      </c>
      <c r="D24" s="28" t="s">
        <v>317</v>
      </c>
      <c r="E24" s="38" t="s">
        <v>16</v>
      </c>
      <c r="F24" s="40"/>
      <c r="G24" s="43">
        <f>G25</f>
        <v>0</v>
      </c>
      <c r="H24" s="43">
        <f>H25</f>
        <v>50000</v>
      </c>
      <c r="I24" s="43">
        <f>I25</f>
        <v>50000</v>
      </c>
    </row>
    <row r="25" spans="1:9" ht="43.5" customHeight="1" thickBot="1" x14ac:dyDescent="0.3">
      <c r="A25" s="35" t="s">
        <v>313</v>
      </c>
      <c r="B25" s="49">
        <v>914</v>
      </c>
      <c r="C25" s="28" t="s">
        <v>132</v>
      </c>
      <c r="D25" s="28" t="s">
        <v>317</v>
      </c>
      <c r="E25" s="38" t="s">
        <v>16</v>
      </c>
      <c r="F25" s="28" t="s">
        <v>60</v>
      </c>
      <c r="G25" s="43">
        <v>0</v>
      </c>
      <c r="H25" s="43">
        <v>50000</v>
      </c>
      <c r="I25" s="43">
        <v>50000</v>
      </c>
    </row>
    <row r="26" spans="1:9" ht="70.5" customHeight="1" thickBot="1" x14ac:dyDescent="0.3">
      <c r="A26" s="34" t="s">
        <v>326</v>
      </c>
      <c r="B26" s="49">
        <v>914</v>
      </c>
      <c r="C26" s="28" t="s">
        <v>132</v>
      </c>
      <c r="D26" s="28" t="s">
        <v>317</v>
      </c>
      <c r="E26" s="38" t="s">
        <v>17</v>
      </c>
      <c r="F26" s="40"/>
      <c r="G26" s="43">
        <v>0</v>
      </c>
      <c r="H26" s="43">
        <v>0</v>
      </c>
      <c r="I26" s="43">
        <v>0</v>
      </c>
    </row>
    <row r="27" spans="1:9" ht="32.25" customHeight="1" x14ac:dyDescent="0.25">
      <c r="A27" s="70" t="s">
        <v>313</v>
      </c>
      <c r="B27" s="49">
        <v>914</v>
      </c>
      <c r="C27" s="28" t="s">
        <v>132</v>
      </c>
      <c r="D27" s="28" t="s">
        <v>317</v>
      </c>
      <c r="E27" s="38" t="s">
        <v>17</v>
      </c>
      <c r="F27" s="38">
        <v>200</v>
      </c>
      <c r="G27" s="43">
        <v>0</v>
      </c>
      <c r="H27" s="43">
        <v>0</v>
      </c>
      <c r="I27" s="43">
        <v>0</v>
      </c>
    </row>
    <row r="28" spans="1:9" ht="39" customHeight="1" x14ac:dyDescent="0.25">
      <c r="A28" s="72" t="s">
        <v>238</v>
      </c>
      <c r="B28" s="36">
        <v>914</v>
      </c>
      <c r="C28" s="40"/>
      <c r="D28" s="40"/>
      <c r="E28" s="37"/>
      <c r="F28" s="37"/>
      <c r="G28" s="39">
        <f>G29</f>
        <v>0</v>
      </c>
      <c r="H28" s="39">
        <f>H29</f>
        <v>0</v>
      </c>
      <c r="I28" s="39">
        <f>I29</f>
        <v>0</v>
      </c>
    </row>
    <row r="29" spans="1:9" ht="38.25" customHeight="1" x14ac:dyDescent="0.25">
      <c r="A29" s="71" t="s">
        <v>239</v>
      </c>
      <c r="B29" s="49"/>
      <c r="C29" s="28"/>
      <c r="D29" s="28"/>
      <c r="E29" s="38"/>
      <c r="F29" s="38"/>
      <c r="G29" s="43">
        <v>0</v>
      </c>
      <c r="H29" s="43">
        <v>0</v>
      </c>
      <c r="I29" s="43">
        <v>0</v>
      </c>
    </row>
    <row r="30" spans="1:9" ht="0.75" customHeight="1" x14ac:dyDescent="0.25">
      <c r="A30" s="72"/>
      <c r="B30" s="36"/>
      <c r="C30" s="40"/>
      <c r="D30" s="40"/>
      <c r="E30" s="37"/>
      <c r="F30" s="37"/>
      <c r="G30" s="39"/>
      <c r="H30" s="39"/>
      <c r="I30" s="39"/>
    </row>
    <row r="31" spans="1:9" ht="1.5" hidden="1" customHeight="1" x14ac:dyDescent="0.25">
      <c r="A31" s="71"/>
      <c r="B31" s="49"/>
      <c r="C31" s="28"/>
      <c r="D31" s="28"/>
      <c r="E31" s="38"/>
      <c r="F31" s="38"/>
      <c r="G31" s="43"/>
      <c r="H31" s="43"/>
      <c r="I31" s="43"/>
    </row>
    <row r="32" spans="1:9" ht="34.5" hidden="1" customHeight="1" x14ac:dyDescent="0.25">
      <c r="A32" s="71"/>
      <c r="B32" s="49"/>
      <c r="C32" s="28"/>
      <c r="D32" s="28"/>
      <c r="E32" s="38"/>
      <c r="F32" s="38"/>
      <c r="G32" s="43"/>
      <c r="H32" s="43"/>
      <c r="I32" s="43"/>
    </row>
    <row r="33" spans="1:9" s="22" customFormat="1" ht="32.25" customHeight="1" x14ac:dyDescent="0.25">
      <c r="A33" s="63" t="s">
        <v>114</v>
      </c>
      <c r="B33" s="49">
        <v>914</v>
      </c>
      <c r="C33" s="40" t="s">
        <v>132</v>
      </c>
      <c r="D33" s="40" t="s">
        <v>113</v>
      </c>
      <c r="E33" s="37"/>
      <c r="F33" s="37"/>
      <c r="G33" s="39">
        <f>G34+G35</f>
        <v>0</v>
      </c>
      <c r="H33" s="39">
        <f>H34+H35</f>
        <v>50000</v>
      </c>
      <c r="I33" s="39">
        <f>I34+I35</f>
        <v>50000</v>
      </c>
    </row>
    <row r="34" spans="1:9" s="22" customFormat="1" ht="100.5" customHeight="1" x14ac:dyDescent="0.25">
      <c r="A34" s="65" t="s">
        <v>0</v>
      </c>
      <c r="B34" s="49">
        <v>914</v>
      </c>
      <c r="C34" s="28" t="s">
        <v>132</v>
      </c>
      <c r="D34" s="28" t="s">
        <v>113</v>
      </c>
      <c r="E34" s="38" t="s">
        <v>18</v>
      </c>
      <c r="F34" s="38">
        <v>800</v>
      </c>
      <c r="G34" s="43">
        <v>0</v>
      </c>
      <c r="H34" s="43">
        <v>50000</v>
      </c>
      <c r="I34" s="43">
        <v>50000</v>
      </c>
    </row>
    <row r="35" spans="1:9" s="22" customFormat="1" ht="3.75" customHeight="1" x14ac:dyDescent="0.25">
      <c r="A35" s="65"/>
      <c r="B35" s="49"/>
      <c r="C35" s="28"/>
      <c r="D35" s="28"/>
      <c r="E35" s="38"/>
      <c r="F35" s="38"/>
      <c r="G35" s="43"/>
      <c r="H35" s="43"/>
      <c r="I35" s="43"/>
    </row>
    <row r="36" spans="1:9" ht="28.5" customHeight="1" x14ac:dyDescent="0.25">
      <c r="A36" s="62" t="s">
        <v>218</v>
      </c>
      <c r="B36" s="49">
        <v>914</v>
      </c>
      <c r="C36" s="40" t="s">
        <v>132</v>
      </c>
      <c r="D36" s="40" t="s">
        <v>55</v>
      </c>
      <c r="E36" s="40"/>
      <c r="F36" s="40"/>
      <c r="G36" s="39">
        <f>G37+G41+G38+G39+G40</f>
        <v>2274108.94</v>
      </c>
      <c r="H36" s="39">
        <f>H37+H41+H38+H39+H40</f>
        <v>2585000</v>
      </c>
      <c r="I36" s="39">
        <f>I37+I41+I38+I39+I40</f>
        <v>2390000</v>
      </c>
    </row>
    <row r="37" spans="1:9" ht="81" customHeight="1" x14ac:dyDescent="0.25">
      <c r="A37" s="64" t="s">
        <v>1</v>
      </c>
      <c r="B37" s="49">
        <v>914</v>
      </c>
      <c r="C37" s="28" t="s">
        <v>132</v>
      </c>
      <c r="D37" s="28" t="s">
        <v>55</v>
      </c>
      <c r="E37" s="28" t="s">
        <v>19</v>
      </c>
      <c r="F37" s="28" t="s">
        <v>60</v>
      </c>
      <c r="G37" s="43">
        <v>1301152.02</v>
      </c>
      <c r="H37" s="43">
        <v>480000</v>
      </c>
      <c r="I37" s="43">
        <v>485000</v>
      </c>
    </row>
    <row r="38" spans="1:9" ht="117" customHeight="1" x14ac:dyDescent="0.25">
      <c r="A38" s="64" t="s">
        <v>90</v>
      </c>
      <c r="B38" s="49">
        <v>914</v>
      </c>
      <c r="C38" s="28" t="s">
        <v>132</v>
      </c>
      <c r="D38" s="28" t="s">
        <v>55</v>
      </c>
      <c r="E38" s="28" t="s">
        <v>91</v>
      </c>
      <c r="F38" s="28" t="s">
        <v>219</v>
      </c>
      <c r="G38" s="43">
        <v>470000</v>
      </c>
      <c r="H38" s="43">
        <v>470000</v>
      </c>
      <c r="I38" s="43">
        <v>470000</v>
      </c>
    </row>
    <row r="39" spans="1:9" ht="126.75" customHeight="1" x14ac:dyDescent="0.25">
      <c r="A39" s="64" t="s">
        <v>2</v>
      </c>
      <c r="B39" s="49">
        <v>914</v>
      </c>
      <c r="C39" s="28" t="s">
        <v>132</v>
      </c>
      <c r="D39" s="28" t="s">
        <v>55</v>
      </c>
      <c r="E39" s="28" t="s">
        <v>195</v>
      </c>
      <c r="F39" s="28" t="s">
        <v>219</v>
      </c>
      <c r="G39" s="43">
        <v>200000</v>
      </c>
      <c r="H39" s="43">
        <v>200000</v>
      </c>
      <c r="I39" s="43">
        <v>200000</v>
      </c>
    </row>
    <row r="40" spans="1:9" ht="120.75" customHeight="1" x14ac:dyDescent="0.25">
      <c r="A40" s="64" t="s">
        <v>3</v>
      </c>
      <c r="B40" s="49">
        <v>914</v>
      </c>
      <c r="C40" s="28" t="s">
        <v>132</v>
      </c>
      <c r="D40" s="28" t="s">
        <v>55</v>
      </c>
      <c r="E40" s="28" t="s">
        <v>108</v>
      </c>
      <c r="F40" s="28" t="s">
        <v>219</v>
      </c>
      <c r="G40" s="43">
        <v>35000</v>
      </c>
      <c r="H40" s="43">
        <v>35000</v>
      </c>
      <c r="I40" s="43">
        <v>35000</v>
      </c>
    </row>
    <row r="41" spans="1:9" ht="78" customHeight="1" x14ac:dyDescent="0.25">
      <c r="A41" s="64" t="s">
        <v>4</v>
      </c>
      <c r="B41" s="49">
        <v>914</v>
      </c>
      <c r="C41" s="28" t="s">
        <v>132</v>
      </c>
      <c r="D41" s="28" t="s">
        <v>55</v>
      </c>
      <c r="E41" s="28" t="s">
        <v>19</v>
      </c>
      <c r="F41" s="28" t="s">
        <v>54</v>
      </c>
      <c r="G41" s="43">
        <v>267956.92</v>
      </c>
      <c r="H41" s="43">
        <v>1400000</v>
      </c>
      <c r="I41" s="43">
        <v>1200000</v>
      </c>
    </row>
    <row r="42" spans="1:9" ht="88.5" customHeight="1" x14ac:dyDescent="0.25">
      <c r="A42" s="72" t="s">
        <v>240</v>
      </c>
      <c r="B42" s="36">
        <v>914</v>
      </c>
      <c r="C42" s="40" t="s">
        <v>56</v>
      </c>
      <c r="D42" s="40" t="s">
        <v>133</v>
      </c>
      <c r="E42" s="37" t="s">
        <v>241</v>
      </c>
      <c r="F42" s="37"/>
      <c r="G42" s="39">
        <f>G43+G44</f>
        <v>340460</v>
      </c>
      <c r="H42" s="39">
        <f>H43+H44</f>
        <v>374600</v>
      </c>
      <c r="I42" s="39">
        <f>I43+I44</f>
        <v>409700</v>
      </c>
    </row>
    <row r="43" spans="1:9" ht="51" customHeight="1" x14ac:dyDescent="0.25">
      <c r="A43" s="71" t="s">
        <v>201</v>
      </c>
      <c r="B43" s="49">
        <v>914</v>
      </c>
      <c r="C43" s="28" t="s">
        <v>56</v>
      </c>
      <c r="D43" s="28" t="s">
        <v>133</v>
      </c>
      <c r="E43" s="38" t="s">
        <v>241</v>
      </c>
      <c r="F43" s="38">
        <v>100</v>
      </c>
      <c r="G43" s="43">
        <v>307360</v>
      </c>
      <c r="H43" s="43">
        <v>337100</v>
      </c>
      <c r="I43" s="43">
        <v>368700</v>
      </c>
    </row>
    <row r="44" spans="1:9" ht="33" customHeight="1" x14ac:dyDescent="0.25">
      <c r="A44" s="71" t="s">
        <v>313</v>
      </c>
      <c r="B44" s="49">
        <v>914</v>
      </c>
      <c r="C44" s="28" t="s">
        <v>56</v>
      </c>
      <c r="D44" s="28" t="s">
        <v>133</v>
      </c>
      <c r="E44" s="38" t="s">
        <v>241</v>
      </c>
      <c r="F44" s="38">
        <v>200</v>
      </c>
      <c r="G44" s="43">
        <v>33100</v>
      </c>
      <c r="H44" s="43">
        <v>37500</v>
      </c>
      <c r="I44" s="43">
        <v>41000</v>
      </c>
    </row>
    <row r="45" spans="1:9" ht="32.25" customHeight="1" x14ac:dyDescent="0.25">
      <c r="A45" s="62" t="s">
        <v>202</v>
      </c>
      <c r="B45" s="49">
        <v>914</v>
      </c>
      <c r="C45" s="40" t="s">
        <v>133</v>
      </c>
      <c r="D45" s="40"/>
      <c r="E45" s="28"/>
      <c r="F45" s="28"/>
      <c r="G45" s="39">
        <f>G46+G50+G48</f>
        <v>498908.68</v>
      </c>
      <c r="H45" s="39">
        <f>H46+H48+H50</f>
        <v>480000</v>
      </c>
      <c r="I45" s="39">
        <f>I46+I48+I50</f>
        <v>480000</v>
      </c>
    </row>
    <row r="46" spans="1:9" ht="79.5" customHeight="1" x14ac:dyDescent="0.25">
      <c r="A46" s="63" t="s">
        <v>287</v>
      </c>
      <c r="B46" s="49">
        <v>914</v>
      </c>
      <c r="C46" s="40" t="s">
        <v>133</v>
      </c>
      <c r="D46" s="40" t="s">
        <v>12</v>
      </c>
      <c r="E46" s="28"/>
      <c r="F46" s="28"/>
      <c r="G46" s="39">
        <f>G47</f>
        <v>335456.8</v>
      </c>
      <c r="H46" s="39">
        <f>H47</f>
        <v>250000</v>
      </c>
      <c r="I46" s="39">
        <f>I47</f>
        <v>250000</v>
      </c>
    </row>
    <row r="47" spans="1:9" ht="162" customHeight="1" x14ac:dyDescent="0.25">
      <c r="A47" s="74" t="s">
        <v>94</v>
      </c>
      <c r="B47" s="49">
        <v>914</v>
      </c>
      <c r="C47" s="28" t="s">
        <v>133</v>
      </c>
      <c r="D47" s="28" t="s">
        <v>12</v>
      </c>
      <c r="E47" s="28" t="s">
        <v>95</v>
      </c>
      <c r="F47" s="28" t="s">
        <v>60</v>
      </c>
      <c r="G47" s="43">
        <v>335456.8</v>
      </c>
      <c r="H47" s="43">
        <v>250000</v>
      </c>
      <c r="I47" s="43">
        <v>250000</v>
      </c>
    </row>
    <row r="48" spans="1:9" ht="74.25" customHeight="1" x14ac:dyDescent="0.25">
      <c r="A48" s="63" t="s">
        <v>287</v>
      </c>
      <c r="B48" s="36">
        <v>914</v>
      </c>
      <c r="C48" s="40" t="s">
        <v>133</v>
      </c>
      <c r="D48" s="40" t="s">
        <v>12</v>
      </c>
      <c r="E48" s="40" t="s">
        <v>93</v>
      </c>
      <c r="F48" s="40"/>
      <c r="G48" s="39">
        <f>G49</f>
        <v>50477</v>
      </c>
      <c r="H48" s="39">
        <f>H49</f>
        <v>30000</v>
      </c>
      <c r="I48" s="39">
        <f>I49</f>
        <v>30000</v>
      </c>
    </row>
    <row r="49" spans="1:9" ht="93.75" customHeight="1" x14ac:dyDescent="0.25">
      <c r="A49" s="64" t="s">
        <v>92</v>
      </c>
      <c r="B49" s="49">
        <v>914</v>
      </c>
      <c r="C49" s="28" t="s">
        <v>133</v>
      </c>
      <c r="D49" s="28" t="s">
        <v>12</v>
      </c>
      <c r="E49" s="28" t="s">
        <v>93</v>
      </c>
      <c r="F49" s="28" t="s">
        <v>60</v>
      </c>
      <c r="G49" s="43">
        <v>50477</v>
      </c>
      <c r="H49" s="43">
        <v>30000</v>
      </c>
      <c r="I49" s="43">
        <v>30000</v>
      </c>
    </row>
    <row r="50" spans="1:9" ht="51" customHeight="1" x14ac:dyDescent="0.25">
      <c r="A50" s="63" t="s">
        <v>203</v>
      </c>
      <c r="B50" s="36">
        <v>914</v>
      </c>
      <c r="C50" s="40" t="s">
        <v>133</v>
      </c>
      <c r="D50" s="40" t="s">
        <v>204</v>
      </c>
      <c r="E50" s="40"/>
      <c r="F50" s="40"/>
      <c r="G50" s="39">
        <f>G51+G52</f>
        <v>112974.88</v>
      </c>
      <c r="H50" s="39">
        <f>H51+H52</f>
        <v>200000</v>
      </c>
      <c r="I50" s="39">
        <f>I51+I52</f>
        <v>200000</v>
      </c>
    </row>
    <row r="51" spans="1:9" ht="124.5" customHeight="1" x14ac:dyDescent="0.25">
      <c r="A51" s="64" t="s">
        <v>285</v>
      </c>
      <c r="B51" s="49">
        <v>914</v>
      </c>
      <c r="C51" s="28" t="s">
        <v>133</v>
      </c>
      <c r="D51" s="28" t="s">
        <v>204</v>
      </c>
      <c r="E51" s="28" t="s">
        <v>96</v>
      </c>
      <c r="F51" s="28" t="s">
        <v>60</v>
      </c>
      <c r="G51" s="43">
        <v>92288.38</v>
      </c>
      <c r="H51" s="43">
        <v>170000</v>
      </c>
      <c r="I51" s="43">
        <v>170000</v>
      </c>
    </row>
    <row r="52" spans="1:9" ht="102" customHeight="1" x14ac:dyDescent="0.25">
      <c r="A52" s="64" t="s">
        <v>286</v>
      </c>
      <c r="B52" s="49">
        <v>914</v>
      </c>
      <c r="C52" s="28" t="s">
        <v>133</v>
      </c>
      <c r="D52" s="28" t="s">
        <v>204</v>
      </c>
      <c r="E52" s="28" t="s">
        <v>97</v>
      </c>
      <c r="F52" s="28" t="s">
        <v>60</v>
      </c>
      <c r="G52" s="43">
        <v>20686.5</v>
      </c>
      <c r="H52" s="43">
        <v>30000</v>
      </c>
      <c r="I52" s="43">
        <v>30000</v>
      </c>
    </row>
    <row r="53" spans="1:9" ht="27" customHeight="1" x14ac:dyDescent="0.25">
      <c r="A53" s="62" t="s">
        <v>220</v>
      </c>
      <c r="B53" s="49">
        <v>914</v>
      </c>
      <c r="C53" s="40" t="s">
        <v>53</v>
      </c>
      <c r="D53" s="28"/>
      <c r="E53" s="28"/>
      <c r="F53" s="28"/>
      <c r="G53" s="39">
        <f>G54+G58</f>
        <v>46858198.380000003</v>
      </c>
      <c r="H53" s="39">
        <f>H54+H58</f>
        <v>25966600</v>
      </c>
      <c r="I53" s="39">
        <f>I54+I58</f>
        <v>44574600</v>
      </c>
    </row>
    <row r="54" spans="1:9" ht="27" customHeight="1" x14ac:dyDescent="0.25">
      <c r="A54" s="62" t="s">
        <v>221</v>
      </c>
      <c r="B54" s="49">
        <v>914</v>
      </c>
      <c r="C54" s="40" t="s">
        <v>53</v>
      </c>
      <c r="D54" s="40" t="s">
        <v>57</v>
      </c>
      <c r="E54" s="28"/>
      <c r="F54" s="28"/>
      <c r="G54" s="39">
        <f>G57+G55+G56</f>
        <v>46312705.280000001</v>
      </c>
      <c r="H54" s="39">
        <f>H57+H55+H56</f>
        <v>25226600</v>
      </c>
      <c r="I54" s="39">
        <f>I57+I55+I56</f>
        <v>43824600</v>
      </c>
    </row>
    <row r="55" spans="1:9" ht="159" customHeight="1" x14ac:dyDescent="0.25">
      <c r="A55" s="66" t="s">
        <v>246</v>
      </c>
      <c r="B55" s="49">
        <v>914</v>
      </c>
      <c r="C55" s="28" t="s">
        <v>53</v>
      </c>
      <c r="D55" s="28" t="s">
        <v>57</v>
      </c>
      <c r="E55" s="28" t="s">
        <v>20</v>
      </c>
      <c r="F55" s="28" t="s">
        <v>60</v>
      </c>
      <c r="G55" s="43">
        <v>4477696.93</v>
      </c>
      <c r="H55" s="43">
        <v>4728000</v>
      </c>
      <c r="I55" s="43">
        <v>4760000</v>
      </c>
    </row>
    <row r="56" spans="1:9" ht="165.75" customHeight="1" x14ac:dyDescent="0.25">
      <c r="A56" s="66" t="s">
        <v>327</v>
      </c>
      <c r="B56" s="49">
        <v>914</v>
      </c>
      <c r="C56" s="28" t="s">
        <v>53</v>
      </c>
      <c r="D56" s="28" t="s">
        <v>57</v>
      </c>
      <c r="E56" s="28" t="s">
        <v>176</v>
      </c>
      <c r="F56" s="28" t="s">
        <v>60</v>
      </c>
      <c r="G56" s="43">
        <v>41835008.350000001</v>
      </c>
      <c r="H56" s="43">
        <v>20498600</v>
      </c>
      <c r="I56" s="43">
        <v>39064600</v>
      </c>
    </row>
    <row r="57" spans="1:9" ht="164.25" customHeight="1" x14ac:dyDescent="0.25">
      <c r="A57" s="66" t="s">
        <v>247</v>
      </c>
      <c r="B57" s="49">
        <v>914</v>
      </c>
      <c r="C57" s="28" t="s">
        <v>53</v>
      </c>
      <c r="D57" s="28" t="s">
        <v>57</v>
      </c>
      <c r="E57" s="28" t="s">
        <v>20</v>
      </c>
      <c r="F57" s="28" t="s">
        <v>61</v>
      </c>
      <c r="G57" s="43">
        <v>0</v>
      </c>
      <c r="H57" s="43">
        <v>0</v>
      </c>
      <c r="I57" s="43">
        <v>0</v>
      </c>
    </row>
    <row r="58" spans="1:9" ht="37.5" customHeight="1" x14ac:dyDescent="0.25">
      <c r="A58" s="62" t="s">
        <v>222</v>
      </c>
      <c r="B58" s="49">
        <v>914</v>
      </c>
      <c r="C58" s="40" t="s">
        <v>53</v>
      </c>
      <c r="D58" s="40" t="s">
        <v>58</v>
      </c>
      <c r="E58" s="40"/>
      <c r="F58" s="40"/>
      <c r="G58" s="39">
        <f>G59+G65+G60+G64+G62+G63+G61</f>
        <v>545493.1</v>
      </c>
      <c r="H58" s="39">
        <f>H59+H65+H60+H64+H62+H63+H61</f>
        <v>740000</v>
      </c>
      <c r="I58" s="39">
        <f>I59+I65+I60+I64+I62+I63+I61</f>
        <v>750000</v>
      </c>
    </row>
    <row r="59" spans="1:9" ht="10.5" customHeight="1" x14ac:dyDescent="0.25">
      <c r="A59" s="66"/>
      <c r="B59" s="49">
        <v>914</v>
      </c>
      <c r="C59" s="28"/>
      <c r="D59" s="28"/>
      <c r="E59" s="28"/>
      <c r="F59" s="28"/>
      <c r="G59" s="43"/>
      <c r="H59" s="43"/>
      <c r="I59" s="43"/>
    </row>
    <row r="60" spans="1:9" ht="172.5" customHeight="1" x14ac:dyDescent="0.25">
      <c r="A60" s="67" t="s">
        <v>318</v>
      </c>
      <c r="B60" s="49">
        <v>914</v>
      </c>
      <c r="C60" s="28" t="s">
        <v>53</v>
      </c>
      <c r="D60" s="28" t="s">
        <v>58</v>
      </c>
      <c r="E60" s="28" t="s">
        <v>21</v>
      </c>
      <c r="F60" s="28" t="s">
        <v>60</v>
      </c>
      <c r="G60" s="43">
        <v>545493.1</v>
      </c>
      <c r="H60" s="43">
        <v>740000</v>
      </c>
      <c r="I60" s="43">
        <v>750000</v>
      </c>
    </row>
    <row r="61" spans="1:9" ht="162" customHeight="1" x14ac:dyDescent="0.25">
      <c r="A61" s="67" t="s">
        <v>69</v>
      </c>
      <c r="B61" s="49">
        <v>914</v>
      </c>
      <c r="C61" s="28" t="s">
        <v>53</v>
      </c>
      <c r="D61" s="28" t="s">
        <v>58</v>
      </c>
      <c r="E61" s="28" t="s">
        <v>21</v>
      </c>
      <c r="F61" s="28" t="s">
        <v>61</v>
      </c>
      <c r="G61" s="43">
        <v>0</v>
      </c>
      <c r="H61" s="43">
        <v>0</v>
      </c>
      <c r="I61" s="43">
        <v>0</v>
      </c>
    </row>
    <row r="62" spans="1:9" ht="176.25" customHeight="1" x14ac:dyDescent="0.25">
      <c r="A62" s="67" t="s">
        <v>192</v>
      </c>
      <c r="B62" s="49">
        <v>914</v>
      </c>
      <c r="C62" s="28" t="s">
        <v>53</v>
      </c>
      <c r="D62" s="28" t="s">
        <v>58</v>
      </c>
      <c r="E62" s="28" t="s">
        <v>177</v>
      </c>
      <c r="F62" s="28" t="s">
        <v>61</v>
      </c>
      <c r="G62" s="43">
        <v>0</v>
      </c>
      <c r="H62" s="43">
        <v>0</v>
      </c>
      <c r="I62" s="43">
        <v>0</v>
      </c>
    </row>
    <row r="63" spans="1:9" ht="11.25" customHeight="1" x14ac:dyDescent="0.25">
      <c r="A63" s="67"/>
      <c r="B63" s="49"/>
      <c r="C63" s="28"/>
      <c r="D63" s="28"/>
      <c r="E63" s="28"/>
      <c r="F63" s="28"/>
      <c r="G63" s="43"/>
      <c r="H63" s="43"/>
      <c r="I63" s="43"/>
    </row>
    <row r="64" spans="1:9" ht="6.75" customHeight="1" x14ac:dyDescent="0.25">
      <c r="A64" s="66"/>
      <c r="B64" s="49"/>
      <c r="C64" s="28"/>
      <c r="D64" s="28"/>
      <c r="E64" s="28"/>
      <c r="F64" s="28"/>
      <c r="G64" s="43"/>
      <c r="H64" s="43"/>
      <c r="I64" s="43"/>
    </row>
    <row r="65" spans="1:9" ht="9" hidden="1" customHeight="1" x14ac:dyDescent="0.25">
      <c r="A65" s="66"/>
      <c r="B65" s="49"/>
      <c r="C65" s="28"/>
      <c r="D65" s="28"/>
      <c r="E65" s="28"/>
      <c r="F65" s="28"/>
      <c r="G65" s="43"/>
      <c r="H65" s="43"/>
      <c r="I65" s="43"/>
    </row>
    <row r="66" spans="1:9" x14ac:dyDescent="0.25">
      <c r="A66" s="62" t="s">
        <v>223</v>
      </c>
      <c r="B66" s="49">
        <v>914</v>
      </c>
      <c r="C66" s="40" t="s">
        <v>59</v>
      </c>
      <c r="D66" s="40"/>
      <c r="E66" s="40"/>
      <c r="F66" s="40"/>
      <c r="G66" s="39">
        <f>G67+G74+G82+G90</f>
        <v>48737901.439999998</v>
      </c>
      <c r="H66" s="39">
        <f>H67+H74+H82</f>
        <v>22808914</v>
      </c>
      <c r="I66" s="39">
        <f>I67+I74+I82</f>
        <v>25060914</v>
      </c>
    </row>
    <row r="67" spans="1:9" ht="27" customHeight="1" x14ac:dyDescent="0.25">
      <c r="A67" s="62" t="s">
        <v>224</v>
      </c>
      <c r="B67" s="49">
        <v>914</v>
      </c>
      <c r="C67" s="40" t="s">
        <v>59</v>
      </c>
      <c r="D67" s="40" t="s">
        <v>132</v>
      </c>
      <c r="E67" s="40"/>
      <c r="F67" s="40"/>
      <c r="G67" s="39">
        <f>G68+G69+G70+G71+G72+G73</f>
        <v>1131900.42</v>
      </c>
      <c r="H67" s="39">
        <f>H68+H69+H70+H71+H72+H73</f>
        <v>1210000</v>
      </c>
      <c r="I67" s="39">
        <f>I68+I69+I70+I71+I72+I73</f>
        <v>510000</v>
      </c>
    </row>
    <row r="68" spans="1:9" ht="145.5" customHeight="1" x14ac:dyDescent="0.25">
      <c r="A68" s="66" t="s">
        <v>126</v>
      </c>
      <c r="B68" s="49">
        <v>914</v>
      </c>
      <c r="C68" s="28" t="s">
        <v>59</v>
      </c>
      <c r="D68" s="28" t="s">
        <v>132</v>
      </c>
      <c r="E68" s="28" t="s">
        <v>22</v>
      </c>
      <c r="F68" s="28" t="s">
        <v>51</v>
      </c>
      <c r="G68" s="43">
        <v>0</v>
      </c>
      <c r="H68" s="43">
        <v>0</v>
      </c>
      <c r="I68" s="43">
        <v>0</v>
      </c>
    </row>
    <row r="69" spans="1:9" ht="173.25" customHeight="1" x14ac:dyDescent="0.25">
      <c r="A69" s="66" t="s">
        <v>309</v>
      </c>
      <c r="B69" s="49">
        <v>914</v>
      </c>
      <c r="C69" s="28" t="s">
        <v>59</v>
      </c>
      <c r="D69" s="28" t="s">
        <v>132</v>
      </c>
      <c r="E69" s="28" t="s">
        <v>23</v>
      </c>
      <c r="F69" s="28" t="s">
        <v>60</v>
      </c>
      <c r="G69" s="43">
        <v>245386.21</v>
      </c>
      <c r="H69" s="43">
        <v>210000</v>
      </c>
      <c r="I69" s="43">
        <v>210000</v>
      </c>
    </row>
    <row r="70" spans="1:9" ht="164.25" customHeight="1" x14ac:dyDescent="0.25">
      <c r="A70" s="66" t="s">
        <v>277</v>
      </c>
      <c r="B70" s="49">
        <v>914</v>
      </c>
      <c r="C70" s="28" t="s">
        <v>59</v>
      </c>
      <c r="D70" s="28" t="s">
        <v>132</v>
      </c>
      <c r="E70" s="28" t="s">
        <v>24</v>
      </c>
      <c r="F70" s="28" t="s">
        <v>61</v>
      </c>
      <c r="G70" s="43">
        <v>0</v>
      </c>
      <c r="H70" s="43">
        <v>0</v>
      </c>
      <c r="I70" s="43">
        <v>0</v>
      </c>
    </row>
    <row r="71" spans="1:9" ht="162" customHeight="1" x14ac:dyDescent="0.25">
      <c r="A71" s="66" t="s">
        <v>300</v>
      </c>
      <c r="B71" s="49">
        <v>914</v>
      </c>
      <c r="C71" s="28" t="s">
        <v>59</v>
      </c>
      <c r="D71" s="28" t="s">
        <v>132</v>
      </c>
      <c r="E71" s="28" t="s">
        <v>196</v>
      </c>
      <c r="F71" s="28" t="s">
        <v>61</v>
      </c>
      <c r="G71" s="43">
        <v>0</v>
      </c>
      <c r="H71" s="43">
        <v>0</v>
      </c>
      <c r="I71" s="43">
        <v>0</v>
      </c>
    </row>
    <row r="72" spans="1:9" ht="165.75" customHeight="1" x14ac:dyDescent="0.25">
      <c r="A72" s="66" t="s">
        <v>299</v>
      </c>
      <c r="B72" s="49">
        <v>914</v>
      </c>
      <c r="C72" s="28" t="s">
        <v>59</v>
      </c>
      <c r="D72" s="28" t="s">
        <v>132</v>
      </c>
      <c r="E72" s="28" t="s">
        <v>196</v>
      </c>
      <c r="F72" s="28" t="s">
        <v>61</v>
      </c>
      <c r="G72" s="43">
        <v>0</v>
      </c>
      <c r="H72" s="43">
        <v>0</v>
      </c>
      <c r="I72" s="43">
        <v>0</v>
      </c>
    </row>
    <row r="73" spans="1:9" ht="171" customHeight="1" x14ac:dyDescent="0.25">
      <c r="A73" s="66" t="s">
        <v>310</v>
      </c>
      <c r="B73" s="49">
        <v>914</v>
      </c>
      <c r="C73" s="28" t="s">
        <v>59</v>
      </c>
      <c r="D73" s="28" t="s">
        <v>132</v>
      </c>
      <c r="E73" s="28" t="s">
        <v>25</v>
      </c>
      <c r="F73" s="28" t="s">
        <v>60</v>
      </c>
      <c r="G73" s="43">
        <v>886514.21</v>
      </c>
      <c r="H73" s="43">
        <v>1000000</v>
      </c>
      <c r="I73" s="43">
        <v>300000</v>
      </c>
    </row>
    <row r="74" spans="1:9" ht="24" customHeight="1" x14ac:dyDescent="0.25">
      <c r="A74" s="68" t="s">
        <v>115</v>
      </c>
      <c r="B74" s="49">
        <v>914</v>
      </c>
      <c r="C74" s="40" t="s">
        <v>59</v>
      </c>
      <c r="D74" s="40" t="s">
        <v>56</v>
      </c>
      <c r="E74" s="40"/>
      <c r="F74" s="40"/>
      <c r="G74" s="39">
        <f>G75+G76+G77+G78+G80+G79+G81</f>
        <v>2318997.83</v>
      </c>
      <c r="H74" s="39">
        <f>H75+H76+H77+H78+H80+H79+H81</f>
        <v>3830000</v>
      </c>
      <c r="I74" s="39">
        <f>I75+I76+I77+I78+I80+I79+I81</f>
        <v>3100000</v>
      </c>
    </row>
    <row r="75" spans="1:9" ht="165" customHeight="1" x14ac:dyDescent="0.25">
      <c r="A75" s="67" t="s">
        <v>178</v>
      </c>
      <c r="B75" s="49">
        <v>914</v>
      </c>
      <c r="C75" s="28" t="s">
        <v>59</v>
      </c>
      <c r="D75" s="28" t="s">
        <v>56</v>
      </c>
      <c r="E75" s="28" t="s">
        <v>26</v>
      </c>
      <c r="F75" s="28" t="s">
        <v>60</v>
      </c>
      <c r="G75" s="43">
        <v>103446.51</v>
      </c>
      <c r="H75" s="43">
        <v>900000</v>
      </c>
      <c r="I75" s="43">
        <v>1100000</v>
      </c>
    </row>
    <row r="76" spans="1:9" ht="168.75" customHeight="1" x14ac:dyDescent="0.25">
      <c r="A76" s="67" t="s">
        <v>179</v>
      </c>
      <c r="B76" s="49">
        <v>914</v>
      </c>
      <c r="C76" s="28" t="s">
        <v>59</v>
      </c>
      <c r="D76" s="28" t="s">
        <v>56</v>
      </c>
      <c r="E76" s="28" t="s">
        <v>27</v>
      </c>
      <c r="F76" s="28" t="s">
        <v>60</v>
      </c>
      <c r="G76" s="43">
        <v>1395680</v>
      </c>
      <c r="H76" s="43">
        <v>1000000</v>
      </c>
      <c r="I76" s="43">
        <v>1100000</v>
      </c>
    </row>
    <row r="77" spans="1:9" ht="182.25" customHeight="1" x14ac:dyDescent="0.25">
      <c r="A77" s="67" t="s">
        <v>180</v>
      </c>
      <c r="B77" s="49">
        <v>914</v>
      </c>
      <c r="C77" s="28" t="s">
        <v>59</v>
      </c>
      <c r="D77" s="28" t="s">
        <v>56</v>
      </c>
      <c r="E77" s="28" t="s">
        <v>27</v>
      </c>
      <c r="F77" s="28" t="s">
        <v>60</v>
      </c>
      <c r="G77" s="43">
        <v>0</v>
      </c>
      <c r="H77" s="43">
        <v>0</v>
      </c>
      <c r="I77" s="43">
        <v>0</v>
      </c>
    </row>
    <row r="78" spans="1:9" ht="177" customHeight="1" x14ac:dyDescent="0.25">
      <c r="A78" s="67" t="s">
        <v>181</v>
      </c>
      <c r="B78" s="49">
        <v>914</v>
      </c>
      <c r="C78" s="28" t="s">
        <v>59</v>
      </c>
      <c r="D78" s="28" t="s">
        <v>56</v>
      </c>
      <c r="E78" s="28" t="s">
        <v>28</v>
      </c>
      <c r="F78" s="28" t="s">
        <v>60</v>
      </c>
      <c r="G78" s="43">
        <v>69871.320000000007</v>
      </c>
      <c r="H78" s="43">
        <v>400000</v>
      </c>
      <c r="I78" s="43">
        <v>400000</v>
      </c>
    </row>
    <row r="79" spans="1:9" ht="157.5" customHeight="1" x14ac:dyDescent="0.25">
      <c r="A79" s="67" t="s">
        <v>278</v>
      </c>
      <c r="B79" s="49">
        <v>914</v>
      </c>
      <c r="C79" s="28" t="s">
        <v>59</v>
      </c>
      <c r="D79" s="28" t="s">
        <v>59</v>
      </c>
      <c r="E79" s="28" t="s">
        <v>279</v>
      </c>
      <c r="F79" s="28" t="s">
        <v>61</v>
      </c>
      <c r="G79" s="43">
        <v>0</v>
      </c>
      <c r="H79" s="43">
        <v>0</v>
      </c>
      <c r="I79" s="43">
        <v>0</v>
      </c>
    </row>
    <row r="80" spans="1:9" ht="174.75" customHeight="1" x14ac:dyDescent="0.25">
      <c r="A80" s="67" t="s">
        <v>182</v>
      </c>
      <c r="B80" s="49">
        <v>914</v>
      </c>
      <c r="C80" s="28" t="s">
        <v>59</v>
      </c>
      <c r="D80" s="28" t="s">
        <v>56</v>
      </c>
      <c r="E80" s="28" t="s">
        <v>29</v>
      </c>
      <c r="F80" s="28" t="s">
        <v>60</v>
      </c>
      <c r="G80" s="43">
        <v>0</v>
      </c>
      <c r="H80" s="43">
        <v>1530000</v>
      </c>
      <c r="I80" s="43">
        <v>500000</v>
      </c>
    </row>
    <row r="81" spans="1:9" ht="199.5" customHeight="1" x14ac:dyDescent="0.25">
      <c r="A81" s="67" t="s">
        <v>328</v>
      </c>
      <c r="B81" s="36">
        <v>914</v>
      </c>
      <c r="C81" s="40" t="s">
        <v>59</v>
      </c>
      <c r="D81" s="40" t="s">
        <v>56</v>
      </c>
      <c r="E81" s="28" t="s">
        <v>29</v>
      </c>
      <c r="F81" s="40" t="s">
        <v>54</v>
      </c>
      <c r="G81" s="39">
        <v>750000</v>
      </c>
      <c r="H81" s="39">
        <v>0</v>
      </c>
      <c r="I81" s="39">
        <v>0</v>
      </c>
    </row>
    <row r="82" spans="1:9" ht="27" customHeight="1" x14ac:dyDescent="0.25">
      <c r="A82" s="62" t="s">
        <v>225</v>
      </c>
      <c r="B82" s="49">
        <v>914</v>
      </c>
      <c r="C82" s="40" t="s">
        <v>59</v>
      </c>
      <c r="D82" s="40" t="s">
        <v>133</v>
      </c>
      <c r="E82" s="40"/>
      <c r="F82" s="40"/>
      <c r="G82" s="39">
        <f>G83+G84+G85+G86+G87+G88+G89+G91+G90+G92</f>
        <v>45287003.189999998</v>
      </c>
      <c r="H82" s="39">
        <f>H83+H84+H85+H86+H87+H89+H90+H91+H88</f>
        <v>17768914</v>
      </c>
      <c r="I82" s="39">
        <f>I83+I84+I85+I86+I87+I89+I90+I91+I88</f>
        <v>21450914</v>
      </c>
    </row>
    <row r="83" spans="1:9" ht="146.25" customHeight="1" x14ac:dyDescent="0.25">
      <c r="A83" s="66" t="s">
        <v>191</v>
      </c>
      <c r="B83" s="49">
        <v>914</v>
      </c>
      <c r="C83" s="28" t="s">
        <v>59</v>
      </c>
      <c r="D83" s="28" t="s">
        <v>133</v>
      </c>
      <c r="E83" s="28" t="s">
        <v>30</v>
      </c>
      <c r="F83" s="28" t="s">
        <v>60</v>
      </c>
      <c r="G83" s="43">
        <v>1874777.56</v>
      </c>
      <c r="H83" s="43">
        <v>2200000</v>
      </c>
      <c r="I83" s="43">
        <v>2300000</v>
      </c>
    </row>
    <row r="84" spans="1:9" ht="158.25" customHeight="1" x14ac:dyDescent="0.25">
      <c r="A84" s="66" t="s">
        <v>311</v>
      </c>
      <c r="B84" s="49">
        <v>914</v>
      </c>
      <c r="C84" s="28" t="s">
        <v>59</v>
      </c>
      <c r="D84" s="28" t="s">
        <v>133</v>
      </c>
      <c r="E84" s="28" t="s">
        <v>183</v>
      </c>
      <c r="F84" s="28" t="s">
        <v>60</v>
      </c>
      <c r="G84" s="43">
        <v>415914</v>
      </c>
      <c r="H84" s="43">
        <v>368914</v>
      </c>
      <c r="I84" s="43">
        <v>368914</v>
      </c>
    </row>
    <row r="85" spans="1:9" ht="148.5" customHeight="1" x14ac:dyDescent="0.25">
      <c r="A85" s="66" t="s">
        <v>320</v>
      </c>
      <c r="B85" s="49">
        <v>914</v>
      </c>
      <c r="C85" s="28" t="s">
        <v>59</v>
      </c>
      <c r="D85" s="28" t="s">
        <v>133</v>
      </c>
      <c r="E85" s="28" t="s">
        <v>31</v>
      </c>
      <c r="F85" s="28" t="s">
        <v>60</v>
      </c>
      <c r="G85" s="43">
        <v>457784.17</v>
      </c>
      <c r="H85" s="43">
        <v>900000</v>
      </c>
      <c r="I85" s="43">
        <v>900000</v>
      </c>
    </row>
    <row r="86" spans="1:9" ht="154.5" customHeight="1" x14ac:dyDescent="0.25">
      <c r="A86" s="66" t="s">
        <v>319</v>
      </c>
      <c r="B86" s="49">
        <v>914</v>
      </c>
      <c r="C86" s="28" t="s">
        <v>59</v>
      </c>
      <c r="D86" s="28" t="s">
        <v>133</v>
      </c>
      <c r="E86" s="28" t="s">
        <v>32</v>
      </c>
      <c r="F86" s="28" t="s">
        <v>60</v>
      </c>
      <c r="G86" s="43">
        <v>577307.43000000005</v>
      </c>
      <c r="H86" s="43">
        <v>650000</v>
      </c>
      <c r="I86" s="43">
        <v>650000</v>
      </c>
    </row>
    <row r="87" spans="1:9" ht="169.5" customHeight="1" x14ac:dyDescent="0.25">
      <c r="A87" s="66" t="s">
        <v>157</v>
      </c>
      <c r="B87" s="49">
        <v>914</v>
      </c>
      <c r="C87" s="28" t="s">
        <v>59</v>
      </c>
      <c r="D87" s="28" t="s">
        <v>133</v>
      </c>
      <c r="E87" s="28" t="s">
        <v>145</v>
      </c>
      <c r="F87" s="28" t="s">
        <v>60</v>
      </c>
      <c r="G87" s="43">
        <v>7953988.6399999997</v>
      </c>
      <c r="H87" s="43">
        <v>0</v>
      </c>
      <c r="I87" s="43">
        <v>0</v>
      </c>
    </row>
    <row r="88" spans="1:9" ht="173.25" customHeight="1" x14ac:dyDescent="0.25">
      <c r="A88" s="66" t="s">
        <v>302</v>
      </c>
      <c r="B88" s="49">
        <v>914</v>
      </c>
      <c r="C88" s="28" t="s">
        <v>59</v>
      </c>
      <c r="D88" s="28" t="s">
        <v>133</v>
      </c>
      <c r="E88" s="28" t="s">
        <v>301</v>
      </c>
      <c r="F88" s="28" t="s">
        <v>60</v>
      </c>
      <c r="G88" s="43">
        <v>0</v>
      </c>
      <c r="H88" s="43">
        <v>0</v>
      </c>
      <c r="I88" s="43">
        <v>0</v>
      </c>
    </row>
    <row r="89" spans="1:9" ht="170.25" customHeight="1" x14ac:dyDescent="0.25">
      <c r="A89" s="66" t="s">
        <v>184</v>
      </c>
      <c r="B89" s="49">
        <v>914</v>
      </c>
      <c r="C89" s="28" t="s">
        <v>59</v>
      </c>
      <c r="D89" s="28" t="s">
        <v>133</v>
      </c>
      <c r="E89" s="28" t="s">
        <v>33</v>
      </c>
      <c r="F89" s="28" t="s">
        <v>109</v>
      </c>
      <c r="G89" s="43">
        <v>15347231.439999999</v>
      </c>
      <c r="H89" s="43">
        <v>9150000</v>
      </c>
      <c r="I89" s="43">
        <v>12732000</v>
      </c>
    </row>
    <row r="90" spans="1:9" ht="165" customHeight="1" x14ac:dyDescent="0.25">
      <c r="A90" s="67" t="s">
        <v>155</v>
      </c>
      <c r="B90" s="49">
        <v>914</v>
      </c>
      <c r="C90" s="28" t="s">
        <v>59</v>
      </c>
      <c r="D90" s="28" t="s">
        <v>133</v>
      </c>
      <c r="E90" s="28" t="s">
        <v>321</v>
      </c>
      <c r="F90" s="28" t="s">
        <v>60</v>
      </c>
      <c r="G90" s="43">
        <v>0</v>
      </c>
      <c r="H90" s="43">
        <v>4500000</v>
      </c>
      <c r="I90" s="43">
        <v>4500000</v>
      </c>
    </row>
    <row r="91" spans="1:9" ht="183.75" customHeight="1" x14ac:dyDescent="0.25">
      <c r="A91" s="66" t="s">
        <v>154</v>
      </c>
      <c r="B91" s="49">
        <v>914</v>
      </c>
      <c r="C91" s="28" t="s">
        <v>59</v>
      </c>
      <c r="D91" s="28" t="s">
        <v>133</v>
      </c>
      <c r="E91" s="28" t="s">
        <v>144</v>
      </c>
      <c r="F91" s="28" t="s">
        <v>60</v>
      </c>
      <c r="G91" s="43">
        <v>11159999.949999999</v>
      </c>
      <c r="H91" s="43">
        <v>0</v>
      </c>
      <c r="I91" s="43">
        <v>0</v>
      </c>
    </row>
    <row r="92" spans="1:9" ht="179.25" customHeight="1" x14ac:dyDescent="0.25">
      <c r="A92" s="66" t="s">
        <v>150</v>
      </c>
      <c r="B92" s="49">
        <v>914</v>
      </c>
      <c r="C92" s="28" t="s">
        <v>59</v>
      </c>
      <c r="D92" s="28" t="s">
        <v>133</v>
      </c>
      <c r="E92" s="28" t="s">
        <v>33</v>
      </c>
      <c r="F92" s="28" t="s">
        <v>54</v>
      </c>
      <c r="G92" s="43">
        <v>7500000</v>
      </c>
      <c r="H92" s="43">
        <v>0</v>
      </c>
      <c r="I92" s="43">
        <v>0</v>
      </c>
    </row>
    <row r="93" spans="1:9" ht="31.5" x14ac:dyDescent="0.25">
      <c r="A93" s="62" t="s">
        <v>226</v>
      </c>
      <c r="B93" s="49">
        <v>914</v>
      </c>
      <c r="C93" s="40" t="s">
        <v>62</v>
      </c>
      <c r="D93" s="40"/>
      <c r="E93" s="40"/>
      <c r="F93" s="40"/>
      <c r="G93" s="39">
        <f>G94+G97+G95+G96</f>
        <v>2628500.2599999998</v>
      </c>
      <c r="H93" s="39">
        <f>H94+H97+H95+H96</f>
        <v>2550000</v>
      </c>
      <c r="I93" s="39">
        <f>I94+I97+I95+I96</f>
        <v>2550000</v>
      </c>
    </row>
    <row r="94" spans="1:9" ht="113.25" customHeight="1" x14ac:dyDescent="0.25">
      <c r="A94" s="64" t="s">
        <v>185</v>
      </c>
      <c r="B94" s="49">
        <v>914</v>
      </c>
      <c r="C94" s="28" t="s">
        <v>62</v>
      </c>
      <c r="D94" s="28" t="s">
        <v>132</v>
      </c>
      <c r="E94" s="28" t="s">
        <v>34</v>
      </c>
      <c r="F94" s="28" t="s">
        <v>60</v>
      </c>
      <c r="G94" s="43">
        <v>130220.26</v>
      </c>
      <c r="H94" s="43">
        <v>450000</v>
      </c>
      <c r="I94" s="43">
        <v>450000</v>
      </c>
    </row>
    <row r="95" spans="1:9" ht="111" customHeight="1" x14ac:dyDescent="0.25">
      <c r="A95" s="69" t="s">
        <v>186</v>
      </c>
      <c r="B95" s="49">
        <v>914</v>
      </c>
      <c r="C95" s="28" t="s">
        <v>62</v>
      </c>
      <c r="D95" s="28" t="s">
        <v>132</v>
      </c>
      <c r="E95" s="28" t="s">
        <v>35</v>
      </c>
      <c r="F95" s="28" t="s">
        <v>219</v>
      </c>
      <c r="G95" s="43">
        <v>2498280</v>
      </c>
      <c r="H95" s="43">
        <v>2100000</v>
      </c>
      <c r="I95" s="43">
        <v>2100000</v>
      </c>
    </row>
    <row r="96" spans="1:9" ht="8.25" customHeight="1" x14ac:dyDescent="0.25">
      <c r="A96" s="64"/>
      <c r="B96" s="49"/>
      <c r="C96" s="28"/>
      <c r="D96" s="28"/>
      <c r="E96" s="28"/>
      <c r="F96" s="28"/>
      <c r="G96" s="43"/>
      <c r="H96" s="43"/>
      <c r="I96" s="43"/>
    </row>
    <row r="97" spans="1:9" ht="4.5" customHeight="1" x14ac:dyDescent="0.25">
      <c r="A97" s="64"/>
      <c r="B97" s="49"/>
      <c r="C97" s="28"/>
      <c r="D97" s="28"/>
      <c r="E97" s="28"/>
      <c r="F97" s="28"/>
      <c r="G97" s="43"/>
      <c r="H97" s="43"/>
      <c r="I97" s="43"/>
    </row>
    <row r="98" spans="1:9" x14ac:dyDescent="0.25">
      <c r="A98" s="62" t="s">
        <v>227</v>
      </c>
      <c r="B98" s="49">
        <v>914</v>
      </c>
      <c r="C98" s="50" t="s">
        <v>12</v>
      </c>
      <c r="D98" s="50"/>
      <c r="E98" s="50"/>
      <c r="F98" s="50"/>
      <c r="G98" s="51">
        <f>G99+G101</f>
        <v>1536049.65</v>
      </c>
      <c r="H98" s="51">
        <f>H99+H101</f>
        <v>980000</v>
      </c>
      <c r="I98" s="51">
        <f>I99+I101</f>
        <v>990000</v>
      </c>
    </row>
    <row r="99" spans="1:9" ht="21.75" customHeight="1" x14ac:dyDescent="0.25">
      <c r="A99" s="62" t="s">
        <v>228</v>
      </c>
      <c r="B99" s="49">
        <v>914</v>
      </c>
      <c r="C99" s="50" t="s">
        <v>12</v>
      </c>
      <c r="D99" s="50" t="s">
        <v>132</v>
      </c>
      <c r="E99" s="50"/>
      <c r="F99" s="50"/>
      <c r="G99" s="51">
        <f>G100</f>
        <v>382546.23</v>
      </c>
      <c r="H99" s="51">
        <f>H100</f>
        <v>510000</v>
      </c>
      <c r="I99" s="51">
        <f>I100</f>
        <v>520000</v>
      </c>
    </row>
    <row r="100" spans="1:9" ht="69.75" customHeight="1" x14ac:dyDescent="0.25">
      <c r="A100" s="64" t="s">
        <v>187</v>
      </c>
      <c r="B100" s="49">
        <v>914</v>
      </c>
      <c r="C100" s="52" t="s">
        <v>12</v>
      </c>
      <c r="D100" s="52" t="s">
        <v>132</v>
      </c>
      <c r="E100" s="28" t="s">
        <v>36</v>
      </c>
      <c r="F100" s="52" t="s">
        <v>13</v>
      </c>
      <c r="G100" s="53">
        <v>382546.23</v>
      </c>
      <c r="H100" s="53">
        <v>510000</v>
      </c>
      <c r="I100" s="53">
        <v>520000</v>
      </c>
    </row>
    <row r="101" spans="1:9" ht="21.75" customHeight="1" x14ac:dyDescent="0.25">
      <c r="A101" s="62" t="s">
        <v>110</v>
      </c>
      <c r="B101" s="49">
        <v>914</v>
      </c>
      <c r="C101" s="50" t="s">
        <v>12</v>
      </c>
      <c r="D101" s="50" t="s">
        <v>133</v>
      </c>
      <c r="E101" s="50"/>
      <c r="F101" s="50"/>
      <c r="G101" s="51">
        <f>G102+G103</f>
        <v>1153503.42</v>
      </c>
      <c r="H101" s="51">
        <f>H102+H103</f>
        <v>470000</v>
      </c>
      <c r="I101" s="51">
        <f>I102+I103</f>
        <v>470000</v>
      </c>
    </row>
    <row r="102" spans="1:9" ht="156" customHeight="1" x14ac:dyDescent="0.25">
      <c r="A102" s="69" t="s">
        <v>188</v>
      </c>
      <c r="B102" s="49">
        <v>914</v>
      </c>
      <c r="C102" s="52" t="s">
        <v>12</v>
      </c>
      <c r="D102" s="52" t="s">
        <v>133</v>
      </c>
      <c r="E102" s="28" t="s">
        <v>37</v>
      </c>
      <c r="F102" s="52" t="s">
        <v>60</v>
      </c>
      <c r="G102" s="53">
        <v>1083503.42</v>
      </c>
      <c r="H102" s="53">
        <v>370000</v>
      </c>
      <c r="I102" s="53">
        <v>370000</v>
      </c>
    </row>
    <row r="103" spans="1:9" ht="140.25" customHeight="1" x14ac:dyDescent="0.25">
      <c r="A103" s="69" t="s">
        <v>189</v>
      </c>
      <c r="B103" s="49">
        <v>914</v>
      </c>
      <c r="C103" s="52" t="s">
        <v>12</v>
      </c>
      <c r="D103" s="52" t="s">
        <v>133</v>
      </c>
      <c r="E103" s="28" t="s">
        <v>63</v>
      </c>
      <c r="F103" s="52" t="s">
        <v>13</v>
      </c>
      <c r="G103" s="53">
        <v>70000</v>
      </c>
      <c r="H103" s="53">
        <v>100000</v>
      </c>
      <c r="I103" s="53">
        <v>100000</v>
      </c>
    </row>
    <row r="104" spans="1:9" ht="40.5" customHeight="1" x14ac:dyDescent="0.25">
      <c r="A104" s="62" t="s">
        <v>282</v>
      </c>
      <c r="B104" s="36">
        <v>914</v>
      </c>
      <c r="C104" s="50" t="s">
        <v>113</v>
      </c>
      <c r="D104" s="50"/>
      <c r="E104" s="40"/>
      <c r="F104" s="50"/>
      <c r="G104" s="51">
        <f>G105+G108</f>
        <v>64006500</v>
      </c>
      <c r="H104" s="51">
        <f>H105+H108</f>
        <v>126374400</v>
      </c>
      <c r="I104" s="51">
        <f>I105+I108</f>
        <v>300000</v>
      </c>
    </row>
    <row r="105" spans="1:9" ht="21.75" customHeight="1" x14ac:dyDescent="0.25">
      <c r="A105" s="62" t="s">
        <v>283</v>
      </c>
      <c r="B105" s="49">
        <v>914</v>
      </c>
      <c r="C105" s="50" t="s">
        <v>113</v>
      </c>
      <c r="D105" s="50" t="s">
        <v>56</v>
      </c>
      <c r="E105" s="40"/>
      <c r="F105" s="50"/>
      <c r="G105" s="51">
        <f>G106+G107</f>
        <v>0</v>
      </c>
      <c r="H105" s="51">
        <f>H106+H107</f>
        <v>210000</v>
      </c>
      <c r="I105" s="51">
        <f>I106+I107</f>
        <v>300000</v>
      </c>
    </row>
    <row r="106" spans="1:9" ht="123.75" customHeight="1" x14ac:dyDescent="0.25">
      <c r="A106" s="69" t="s">
        <v>9</v>
      </c>
      <c r="B106" s="49">
        <v>914</v>
      </c>
      <c r="C106" s="52" t="s">
        <v>113</v>
      </c>
      <c r="D106" s="52" t="s">
        <v>56</v>
      </c>
      <c r="E106" s="28" t="s">
        <v>39</v>
      </c>
      <c r="F106" s="52" t="s">
        <v>60</v>
      </c>
      <c r="G106" s="53">
        <v>0</v>
      </c>
      <c r="H106" s="53">
        <v>210000</v>
      </c>
      <c r="I106" s="53">
        <v>300000</v>
      </c>
    </row>
    <row r="107" spans="1:9" ht="128.25" customHeight="1" x14ac:dyDescent="0.25">
      <c r="A107" s="69" t="s">
        <v>312</v>
      </c>
      <c r="B107" s="49">
        <v>914</v>
      </c>
      <c r="C107" s="52" t="s">
        <v>113</v>
      </c>
      <c r="D107" s="52" t="s">
        <v>56</v>
      </c>
      <c r="E107" s="28" t="s">
        <v>40</v>
      </c>
      <c r="F107" s="52" t="s">
        <v>219</v>
      </c>
      <c r="G107" s="53">
        <v>0</v>
      </c>
      <c r="H107" s="53">
        <v>0</v>
      </c>
      <c r="I107" s="53">
        <v>0</v>
      </c>
    </row>
    <row r="108" spans="1:9" ht="45.75" customHeight="1" x14ac:dyDescent="0.25">
      <c r="A108" s="73" t="s">
        <v>280</v>
      </c>
      <c r="B108" s="36">
        <v>914</v>
      </c>
      <c r="C108" s="50" t="s">
        <v>113</v>
      </c>
      <c r="D108" s="50" t="s">
        <v>59</v>
      </c>
      <c r="E108" s="40"/>
      <c r="F108" s="50"/>
      <c r="G108" s="51">
        <f>G109</f>
        <v>64006500</v>
      </c>
      <c r="H108" s="51">
        <f>H109</f>
        <v>126164400</v>
      </c>
      <c r="I108" s="51">
        <f>I109</f>
        <v>0</v>
      </c>
    </row>
    <row r="109" spans="1:9" ht="147" customHeight="1" x14ac:dyDescent="0.25">
      <c r="A109" s="69" t="s">
        <v>281</v>
      </c>
      <c r="B109" s="49">
        <v>914</v>
      </c>
      <c r="C109" s="52" t="s">
        <v>113</v>
      </c>
      <c r="D109" s="52" t="s">
        <v>59</v>
      </c>
      <c r="E109" s="28" t="s">
        <v>152</v>
      </c>
      <c r="F109" s="52" t="s">
        <v>61</v>
      </c>
      <c r="G109" s="53">
        <v>64006500</v>
      </c>
      <c r="H109" s="53">
        <v>126164400</v>
      </c>
      <c r="I109" s="53">
        <v>0</v>
      </c>
    </row>
    <row r="110" spans="1:9" ht="28.5" customHeight="1" x14ac:dyDescent="0.25">
      <c r="A110" s="63" t="s">
        <v>111</v>
      </c>
      <c r="B110" s="49">
        <v>914</v>
      </c>
      <c r="C110" s="50" t="s">
        <v>55</v>
      </c>
      <c r="D110" s="50" t="s">
        <v>132</v>
      </c>
      <c r="E110" s="40"/>
      <c r="F110" s="50"/>
      <c r="G110" s="51">
        <f>G111</f>
        <v>0</v>
      </c>
      <c r="H110" s="51">
        <f>H111</f>
        <v>0</v>
      </c>
      <c r="I110" s="51">
        <f>I111</f>
        <v>0</v>
      </c>
    </row>
    <row r="111" spans="1:9" ht="69" customHeight="1" x14ac:dyDescent="0.25">
      <c r="A111" s="69" t="s">
        <v>190</v>
      </c>
      <c r="B111" s="49">
        <v>914</v>
      </c>
      <c r="C111" s="52" t="s">
        <v>55</v>
      </c>
      <c r="D111" s="52" t="s">
        <v>132</v>
      </c>
      <c r="E111" s="28" t="s">
        <v>41</v>
      </c>
      <c r="F111" s="52" t="s">
        <v>112</v>
      </c>
      <c r="G111" s="53">
        <v>0</v>
      </c>
      <c r="H111" s="53">
        <v>0</v>
      </c>
      <c r="I111" s="53">
        <v>0</v>
      </c>
    </row>
    <row r="112" spans="1:9" ht="33.75" customHeight="1" x14ac:dyDescent="0.25">
      <c r="A112" s="62" t="s">
        <v>146</v>
      </c>
      <c r="B112" s="36">
        <v>914</v>
      </c>
      <c r="C112" s="50"/>
      <c r="D112" s="50"/>
      <c r="E112" s="40"/>
      <c r="F112" s="50"/>
      <c r="G112" s="53">
        <f t="shared" ref="G112:I113" si="0">G113</f>
        <v>16023</v>
      </c>
      <c r="H112" s="53">
        <f t="shared" si="0"/>
        <v>0</v>
      </c>
      <c r="I112" s="53">
        <f t="shared" si="0"/>
        <v>0</v>
      </c>
    </row>
    <row r="113" spans="1:9" ht="39.75" customHeight="1" x14ac:dyDescent="0.25">
      <c r="A113" s="69" t="s">
        <v>147</v>
      </c>
      <c r="B113" s="49">
        <v>914</v>
      </c>
      <c r="C113" s="52" t="s">
        <v>133</v>
      </c>
      <c r="D113" s="52" t="s">
        <v>12</v>
      </c>
      <c r="E113" s="28"/>
      <c r="F113" s="52"/>
      <c r="G113" s="53">
        <f t="shared" si="0"/>
        <v>16023</v>
      </c>
      <c r="H113" s="53">
        <f t="shared" si="0"/>
        <v>0</v>
      </c>
      <c r="I113" s="53">
        <f t="shared" si="0"/>
        <v>0</v>
      </c>
    </row>
    <row r="114" spans="1:9" ht="189" customHeight="1" x14ac:dyDescent="0.25">
      <c r="A114" s="78" t="s">
        <v>148</v>
      </c>
      <c r="B114" s="49">
        <v>914</v>
      </c>
      <c r="C114" s="52" t="s">
        <v>133</v>
      </c>
      <c r="D114" s="52" t="s">
        <v>12</v>
      </c>
      <c r="E114" s="28" t="s">
        <v>149</v>
      </c>
      <c r="F114" s="52" t="s">
        <v>60</v>
      </c>
      <c r="G114" s="53">
        <v>16023</v>
      </c>
      <c r="H114" s="53">
        <v>0</v>
      </c>
      <c r="I114" s="53">
        <v>0</v>
      </c>
    </row>
    <row r="115" spans="1:9" x14ac:dyDescent="0.25">
      <c r="A115" s="63" t="s">
        <v>64</v>
      </c>
      <c r="B115" s="41"/>
      <c r="C115" s="52"/>
      <c r="D115" s="52"/>
      <c r="E115" s="52"/>
      <c r="F115" s="52"/>
      <c r="G115" s="53">
        <v>0</v>
      </c>
      <c r="H115" s="51">
        <v>5034000</v>
      </c>
      <c r="I115" s="51">
        <v>4805000</v>
      </c>
    </row>
    <row r="116" spans="1:9" ht="15.75" customHeight="1" x14ac:dyDescent="0.25">
      <c r="A116" s="2"/>
      <c r="B116" s="2"/>
      <c r="C116" s="10"/>
      <c r="D116" s="10"/>
      <c r="E116" s="10"/>
      <c r="F116" s="10"/>
      <c r="G116" s="10"/>
      <c r="H116" s="10"/>
      <c r="I116" s="11"/>
    </row>
    <row r="117" spans="1:9" hidden="1" x14ac:dyDescent="0.25">
      <c r="A117" s="2"/>
      <c r="B117" s="2"/>
      <c r="C117" s="10"/>
      <c r="D117" s="10"/>
      <c r="E117" s="10"/>
      <c r="F117" s="10"/>
      <c r="G117" s="10"/>
      <c r="H117" s="10"/>
      <c r="I117" s="11"/>
    </row>
    <row r="118" spans="1:9" hidden="1" x14ac:dyDescent="0.25">
      <c r="A118" s="136"/>
      <c r="B118" s="136"/>
      <c r="C118" s="136"/>
      <c r="D118" s="136"/>
      <c r="E118" s="10"/>
      <c r="F118" s="10"/>
      <c r="G118" s="10"/>
      <c r="H118" s="10"/>
      <c r="I118" s="11"/>
    </row>
    <row r="119" spans="1:9" hidden="1" x14ac:dyDescent="0.25">
      <c r="A119" s="136"/>
      <c r="B119" s="136"/>
      <c r="C119" s="136"/>
      <c r="D119" s="137"/>
      <c r="E119" s="137"/>
      <c r="F119" s="137"/>
      <c r="G119" s="137"/>
      <c r="H119" s="137"/>
      <c r="I119" s="137"/>
    </row>
  </sheetData>
  <mergeCells count="23">
    <mergeCell ref="H1:I1"/>
    <mergeCell ref="H2:I2"/>
    <mergeCell ref="A119:C119"/>
    <mergeCell ref="D119:I119"/>
    <mergeCell ref="A13:A14"/>
    <mergeCell ref="C13:C14"/>
    <mergeCell ref="A118:D118"/>
    <mergeCell ref="A3:I3"/>
    <mergeCell ref="A4:I4"/>
    <mergeCell ref="A5:I5"/>
    <mergeCell ref="A6:I6"/>
    <mergeCell ref="F13:F14"/>
    <mergeCell ref="A9:J9"/>
    <mergeCell ref="E13:E14"/>
    <mergeCell ref="H13:H14"/>
    <mergeCell ref="A10:J10"/>
    <mergeCell ref="B13:B14"/>
    <mergeCell ref="I13:I14"/>
    <mergeCell ref="A8:J8"/>
    <mergeCell ref="A7:I7"/>
    <mergeCell ref="A11:I11"/>
    <mergeCell ref="D13:D14"/>
    <mergeCell ref="G13:G14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0" orientation="portrait" verticalDpi="200" r:id="rId1"/>
  <headerFooter alignWithMargins="0"/>
  <rowBreaks count="4" manualBreakCount="4">
    <brk id="35" max="8" man="1"/>
    <brk id="55" max="16383" man="1"/>
    <brk id="60" max="8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SheetLayoutView="100" workbookViewId="0">
      <selection activeCell="A12" sqref="A12:I12"/>
    </sheetView>
  </sheetViews>
  <sheetFormatPr defaultRowHeight="16.5" x14ac:dyDescent="0.25"/>
  <cols>
    <col min="1" max="1" width="50.140625" style="12" customWidth="1"/>
    <col min="2" max="2" width="5.42578125" style="3" customWidth="1"/>
    <col min="3" max="3" width="4.85546875" style="3" customWidth="1"/>
    <col min="4" max="4" width="9.28515625" style="3" customWidth="1"/>
    <col min="5" max="5" width="5.5703125" style="3" customWidth="1"/>
    <col min="6" max="6" width="15.140625" style="3" customWidth="1"/>
    <col min="7" max="7" width="16.42578125" style="3" customWidth="1"/>
    <col min="8" max="8" width="15.7109375" style="13" customWidth="1"/>
    <col min="9" max="9" width="1.7109375" style="3" hidden="1" customWidth="1"/>
    <col min="10" max="10" width="0.28515625" style="3" hidden="1" customWidth="1"/>
    <col min="11" max="16384" width="9.140625" style="3"/>
  </cols>
  <sheetData>
    <row r="1" spans="1:9" ht="34.5" customHeight="1" x14ac:dyDescent="0.25">
      <c r="G1" s="122" t="s">
        <v>401</v>
      </c>
      <c r="H1" s="122"/>
    </row>
    <row r="2" spans="1:9" ht="21.75" customHeight="1" x14ac:dyDescent="0.25">
      <c r="G2" s="122" t="s">
        <v>334</v>
      </c>
      <c r="H2" s="122"/>
    </row>
    <row r="3" spans="1:9" x14ac:dyDescent="0.25">
      <c r="A3" s="131" t="s">
        <v>248</v>
      </c>
      <c r="B3" s="131"/>
      <c r="C3" s="131"/>
      <c r="D3" s="131"/>
      <c r="E3" s="131"/>
      <c r="F3" s="131"/>
      <c r="G3" s="131"/>
      <c r="H3" s="131"/>
    </row>
    <row r="4" spans="1:9" x14ac:dyDescent="0.25">
      <c r="A4" s="131" t="s">
        <v>294</v>
      </c>
      <c r="B4" s="131"/>
      <c r="C4" s="131"/>
      <c r="D4" s="131"/>
      <c r="E4" s="131"/>
      <c r="F4" s="131"/>
      <c r="G4" s="131"/>
      <c r="H4" s="131"/>
    </row>
    <row r="5" spans="1:9" x14ac:dyDescent="0.25">
      <c r="A5" s="131"/>
      <c r="B5" s="131"/>
      <c r="C5" s="131"/>
      <c r="D5" s="131"/>
      <c r="E5" s="131"/>
      <c r="F5" s="131"/>
      <c r="G5" s="131"/>
      <c r="H5" s="131"/>
    </row>
    <row r="6" spans="1:9" x14ac:dyDescent="0.25">
      <c r="A6" s="131" t="s">
        <v>141</v>
      </c>
      <c r="B6" s="131"/>
      <c r="C6" s="131"/>
      <c r="D6" s="131"/>
      <c r="E6" s="131"/>
      <c r="F6" s="131"/>
      <c r="G6" s="131"/>
      <c r="H6" s="131"/>
    </row>
    <row r="7" spans="1:9" x14ac:dyDescent="0.25">
      <c r="A7" s="131"/>
      <c r="B7" s="131"/>
      <c r="C7" s="131"/>
      <c r="D7" s="131"/>
      <c r="E7" s="131"/>
      <c r="F7" s="131"/>
      <c r="G7" s="131"/>
      <c r="H7" s="131"/>
    </row>
    <row r="8" spans="1:9" x14ac:dyDescent="0.25">
      <c r="A8" s="130" t="s">
        <v>212</v>
      </c>
      <c r="B8" s="130"/>
      <c r="C8" s="130"/>
      <c r="D8" s="130"/>
      <c r="E8" s="130"/>
      <c r="F8" s="130"/>
      <c r="G8" s="130"/>
      <c r="H8" s="130"/>
      <c r="I8" s="130"/>
    </row>
    <row r="9" spans="1:9" x14ac:dyDescent="0.25">
      <c r="A9" s="130" t="s">
        <v>213</v>
      </c>
      <c r="B9" s="130"/>
      <c r="C9" s="130"/>
      <c r="D9" s="130"/>
      <c r="E9" s="130"/>
      <c r="F9" s="130"/>
      <c r="G9" s="130"/>
      <c r="H9" s="130"/>
      <c r="I9" s="130"/>
    </row>
    <row r="10" spans="1:9" x14ac:dyDescent="0.25">
      <c r="A10" s="130" t="s">
        <v>264</v>
      </c>
      <c r="B10" s="130"/>
      <c r="C10" s="130"/>
      <c r="D10" s="130"/>
      <c r="E10" s="130"/>
      <c r="F10" s="130"/>
      <c r="G10" s="130"/>
      <c r="H10" s="130"/>
      <c r="I10" s="130"/>
    </row>
    <row r="11" spans="1:9" x14ac:dyDescent="0.25">
      <c r="A11" s="130" t="s">
        <v>214</v>
      </c>
      <c r="B11" s="130"/>
      <c r="C11" s="130"/>
      <c r="D11" s="130"/>
      <c r="E11" s="130"/>
      <c r="F11" s="130"/>
      <c r="G11" s="130"/>
      <c r="H11" s="130"/>
      <c r="I11" s="130"/>
    </row>
    <row r="12" spans="1:9" x14ac:dyDescent="0.25">
      <c r="A12" s="130" t="s">
        <v>314</v>
      </c>
      <c r="B12" s="130"/>
      <c r="C12" s="130"/>
      <c r="D12" s="130"/>
      <c r="E12" s="130"/>
      <c r="F12" s="130"/>
      <c r="G12" s="130"/>
      <c r="H12" s="130"/>
      <c r="I12" s="130"/>
    </row>
    <row r="13" spans="1:9" x14ac:dyDescent="0.25">
      <c r="A13" s="130" t="s">
        <v>298</v>
      </c>
      <c r="B13" s="130"/>
      <c r="C13" s="130"/>
      <c r="D13" s="130"/>
      <c r="E13" s="130"/>
      <c r="F13" s="130"/>
      <c r="G13" s="130"/>
      <c r="H13" s="130"/>
      <c r="I13" s="130"/>
    </row>
    <row r="14" spans="1:9" ht="3" customHeight="1" x14ac:dyDescent="0.25">
      <c r="A14" s="132"/>
      <c r="B14" s="132"/>
      <c r="C14" s="132"/>
      <c r="D14" s="132"/>
      <c r="E14" s="132"/>
      <c r="F14" s="132"/>
      <c r="G14" s="132"/>
      <c r="H14" s="132"/>
    </row>
    <row r="15" spans="1:9" x14ac:dyDescent="0.25">
      <c r="A15" s="7"/>
      <c r="B15" s="8"/>
      <c r="C15" s="8"/>
      <c r="D15" s="8"/>
      <c r="E15" s="8"/>
      <c r="F15" s="8"/>
      <c r="G15" s="8"/>
      <c r="H15" s="9" t="s">
        <v>50</v>
      </c>
    </row>
    <row r="16" spans="1:9" x14ac:dyDescent="0.25">
      <c r="A16" s="138" t="s">
        <v>127</v>
      </c>
      <c r="B16" s="133" t="s">
        <v>128</v>
      </c>
      <c r="C16" s="133" t="s">
        <v>129</v>
      </c>
      <c r="D16" s="133" t="s">
        <v>130</v>
      </c>
      <c r="E16" s="133" t="s">
        <v>131</v>
      </c>
      <c r="F16" s="134" t="s">
        <v>249</v>
      </c>
      <c r="G16" s="140" t="s">
        <v>88</v>
      </c>
      <c r="H16" s="128" t="s">
        <v>297</v>
      </c>
    </row>
    <row r="17" spans="1:8" x14ac:dyDescent="0.25">
      <c r="A17" s="139"/>
      <c r="B17" s="133"/>
      <c r="C17" s="133"/>
      <c r="D17" s="133"/>
      <c r="E17" s="133"/>
      <c r="F17" s="135"/>
      <c r="G17" s="141"/>
      <c r="H17" s="129"/>
    </row>
    <row r="18" spans="1:8" ht="47.25" x14ac:dyDescent="0.25">
      <c r="A18" s="62" t="s">
        <v>315</v>
      </c>
      <c r="B18" s="37"/>
      <c r="C18" s="38"/>
      <c r="D18" s="38"/>
      <c r="E18" s="38"/>
      <c r="F18" s="39">
        <f>F19+F45+F48+F56+F69+F96+F101+F107+F113+F115</f>
        <v>180721614.97000003</v>
      </c>
      <c r="G18" s="39">
        <f>G19+G48+G56+G69+G96+G101+G107+G113+G33+G118+G45</f>
        <v>201343514</v>
      </c>
      <c r="H18" s="39">
        <f>H19+H48+H56+H69+H96+H101+H108+H113+H33+H118+H45</f>
        <v>96085214</v>
      </c>
    </row>
    <row r="19" spans="1:8" ht="24.75" customHeight="1" x14ac:dyDescent="0.25">
      <c r="A19" s="62" t="s">
        <v>215</v>
      </c>
      <c r="B19" s="40" t="s">
        <v>132</v>
      </c>
      <c r="C19" s="40"/>
      <c r="D19" s="38"/>
      <c r="E19" s="38"/>
      <c r="F19" s="39">
        <f>F20+F22+F26+F36+F39</f>
        <v>16099073.560000001</v>
      </c>
      <c r="G19" s="39">
        <f>G20+G22+G39+G36+G26</f>
        <v>16775000</v>
      </c>
      <c r="H19" s="39">
        <f>H20+H22+H39+H36+H26</f>
        <v>16915000</v>
      </c>
    </row>
    <row r="20" spans="1:8" ht="63" customHeight="1" x14ac:dyDescent="0.25">
      <c r="A20" s="63" t="s">
        <v>216</v>
      </c>
      <c r="B20" s="40" t="s">
        <v>132</v>
      </c>
      <c r="C20" s="40" t="s">
        <v>56</v>
      </c>
      <c r="D20" s="40"/>
      <c r="E20" s="37"/>
      <c r="F20" s="39">
        <f>F21</f>
        <v>0</v>
      </c>
      <c r="G20" s="39">
        <f>G21</f>
        <v>1490000</v>
      </c>
      <c r="H20" s="39">
        <f>H21</f>
        <v>1550000</v>
      </c>
    </row>
    <row r="21" spans="1:8" ht="73.5" customHeight="1" x14ac:dyDescent="0.25">
      <c r="A21" s="64" t="s">
        <v>322</v>
      </c>
      <c r="B21" s="28" t="s">
        <v>132</v>
      </c>
      <c r="C21" s="28" t="s">
        <v>56</v>
      </c>
      <c r="D21" s="28" t="s">
        <v>14</v>
      </c>
      <c r="E21" s="38">
        <v>100</v>
      </c>
      <c r="F21" s="43">
        <v>0</v>
      </c>
      <c r="G21" s="43">
        <v>1490000</v>
      </c>
      <c r="H21" s="43">
        <v>1550000</v>
      </c>
    </row>
    <row r="22" spans="1:8" s="1" customFormat="1" ht="70.5" customHeight="1" x14ac:dyDescent="0.25">
      <c r="A22" s="62" t="s">
        <v>217</v>
      </c>
      <c r="B22" s="40" t="s">
        <v>132</v>
      </c>
      <c r="C22" s="40" t="s">
        <v>53</v>
      </c>
      <c r="D22" s="40"/>
      <c r="E22" s="40"/>
      <c r="F22" s="39">
        <f>F23+F24+F25</f>
        <v>13824964.620000001</v>
      </c>
      <c r="G22" s="39">
        <f>G23+G24+G25</f>
        <v>12600000</v>
      </c>
      <c r="H22" s="39">
        <f>H23+H24+H25</f>
        <v>12875000</v>
      </c>
    </row>
    <row r="23" spans="1:8" ht="100.5" customHeight="1" x14ac:dyDescent="0.25">
      <c r="A23" s="64" t="s">
        <v>323</v>
      </c>
      <c r="B23" s="44" t="s">
        <v>132</v>
      </c>
      <c r="C23" s="44" t="s">
        <v>53</v>
      </c>
      <c r="D23" s="44" t="s">
        <v>15</v>
      </c>
      <c r="E23" s="28" t="s">
        <v>11</v>
      </c>
      <c r="F23" s="43">
        <v>11955646.800000001</v>
      </c>
      <c r="G23" s="43">
        <v>10190000</v>
      </c>
      <c r="H23" s="43">
        <v>10550000</v>
      </c>
    </row>
    <row r="24" spans="1:8" ht="102.75" customHeight="1" x14ac:dyDescent="0.25">
      <c r="A24" s="64" t="s">
        <v>260</v>
      </c>
      <c r="B24" s="28" t="s">
        <v>132</v>
      </c>
      <c r="C24" s="28" t="s">
        <v>53</v>
      </c>
      <c r="D24" s="28" t="s">
        <v>15</v>
      </c>
      <c r="E24" s="28" t="s">
        <v>60</v>
      </c>
      <c r="F24" s="43">
        <v>1857626.82</v>
      </c>
      <c r="G24" s="43">
        <v>2380000</v>
      </c>
      <c r="H24" s="43">
        <v>2300000</v>
      </c>
    </row>
    <row r="25" spans="1:8" ht="102.75" customHeight="1" x14ac:dyDescent="0.25">
      <c r="A25" s="64" t="s">
        <v>325</v>
      </c>
      <c r="B25" s="28" t="s">
        <v>132</v>
      </c>
      <c r="C25" s="28" t="s">
        <v>53</v>
      </c>
      <c r="D25" s="28" t="s">
        <v>15</v>
      </c>
      <c r="E25" s="28" t="s">
        <v>54</v>
      </c>
      <c r="F25" s="43">
        <v>11691</v>
      </c>
      <c r="G25" s="43">
        <v>30000</v>
      </c>
      <c r="H25" s="43">
        <v>25000</v>
      </c>
    </row>
    <row r="26" spans="1:8" ht="43.5" customHeight="1" thickBot="1" x14ac:dyDescent="0.3">
      <c r="A26" s="63" t="s">
        <v>316</v>
      </c>
      <c r="B26" s="40" t="s">
        <v>132</v>
      </c>
      <c r="C26" s="40" t="s">
        <v>317</v>
      </c>
      <c r="D26" s="40"/>
      <c r="E26" s="40"/>
      <c r="F26" s="39">
        <f>F27+F29</f>
        <v>0</v>
      </c>
      <c r="G26" s="39">
        <f>G27+G29</f>
        <v>50000</v>
      </c>
      <c r="H26" s="39">
        <f>H27+H29</f>
        <v>50000</v>
      </c>
    </row>
    <row r="27" spans="1:8" ht="67.5" customHeight="1" thickBot="1" x14ac:dyDescent="0.3">
      <c r="A27" s="34" t="s">
        <v>175</v>
      </c>
      <c r="B27" s="28" t="s">
        <v>132</v>
      </c>
      <c r="C27" s="28" t="s">
        <v>317</v>
      </c>
      <c r="D27" s="38" t="s">
        <v>16</v>
      </c>
      <c r="E27" s="40"/>
      <c r="F27" s="43">
        <f>F28</f>
        <v>0</v>
      </c>
      <c r="G27" s="43">
        <f>G28</f>
        <v>50000</v>
      </c>
      <c r="H27" s="43">
        <f>H28</f>
        <v>50000</v>
      </c>
    </row>
    <row r="28" spans="1:8" ht="43.5" customHeight="1" thickBot="1" x14ac:dyDescent="0.3">
      <c r="A28" s="35" t="s">
        <v>313</v>
      </c>
      <c r="B28" s="28" t="s">
        <v>132</v>
      </c>
      <c r="C28" s="28" t="s">
        <v>317</v>
      </c>
      <c r="D28" s="38" t="s">
        <v>16</v>
      </c>
      <c r="E28" s="28" t="s">
        <v>60</v>
      </c>
      <c r="F28" s="43">
        <v>0</v>
      </c>
      <c r="G28" s="43">
        <v>50000</v>
      </c>
      <c r="H28" s="43">
        <v>50000</v>
      </c>
    </row>
    <row r="29" spans="1:8" ht="70.5" customHeight="1" thickBot="1" x14ac:dyDescent="0.3">
      <c r="A29" s="34" t="s">
        <v>326</v>
      </c>
      <c r="B29" s="28" t="s">
        <v>132</v>
      </c>
      <c r="C29" s="28" t="s">
        <v>317</v>
      </c>
      <c r="D29" s="38" t="s">
        <v>17</v>
      </c>
      <c r="E29" s="40"/>
      <c r="F29" s="43">
        <v>0</v>
      </c>
      <c r="G29" s="43">
        <v>0</v>
      </c>
      <c r="H29" s="43">
        <v>0</v>
      </c>
    </row>
    <row r="30" spans="1:8" ht="32.25" customHeight="1" x14ac:dyDescent="0.25">
      <c r="A30" s="70" t="s">
        <v>313</v>
      </c>
      <c r="B30" s="28" t="s">
        <v>132</v>
      </c>
      <c r="C30" s="28" t="s">
        <v>317</v>
      </c>
      <c r="D30" s="38" t="s">
        <v>17</v>
      </c>
      <c r="E30" s="38">
        <v>200</v>
      </c>
      <c r="F30" s="43">
        <v>0</v>
      </c>
      <c r="G30" s="43">
        <v>0</v>
      </c>
      <c r="H30" s="43">
        <v>0</v>
      </c>
    </row>
    <row r="31" spans="1:8" ht="39" customHeight="1" x14ac:dyDescent="0.25">
      <c r="A31" s="72" t="s">
        <v>238</v>
      </c>
      <c r="B31" s="40"/>
      <c r="C31" s="40"/>
      <c r="D31" s="37"/>
      <c r="E31" s="37"/>
      <c r="F31" s="39">
        <f>F32</f>
        <v>0</v>
      </c>
      <c r="G31" s="39">
        <f>G32</f>
        <v>0</v>
      </c>
      <c r="H31" s="39">
        <f>H32</f>
        <v>0</v>
      </c>
    </row>
    <row r="32" spans="1:8" ht="43.5" customHeight="1" x14ac:dyDescent="0.25">
      <c r="A32" s="71" t="s">
        <v>239</v>
      </c>
      <c r="B32" s="28"/>
      <c r="C32" s="28"/>
      <c r="D32" s="38"/>
      <c r="E32" s="38"/>
      <c r="F32" s="43">
        <v>0</v>
      </c>
      <c r="G32" s="43">
        <v>0</v>
      </c>
      <c r="H32" s="43">
        <v>0</v>
      </c>
    </row>
    <row r="33" spans="1:8" ht="12.75" customHeight="1" x14ac:dyDescent="0.25">
      <c r="A33" s="72"/>
      <c r="B33" s="40"/>
      <c r="C33" s="40"/>
      <c r="D33" s="37"/>
      <c r="E33" s="37"/>
      <c r="F33" s="39"/>
      <c r="G33" s="39"/>
      <c r="H33" s="39"/>
    </row>
    <row r="34" spans="1:8" ht="12.75" customHeight="1" x14ac:dyDescent="0.25">
      <c r="A34" s="71"/>
      <c r="B34" s="28"/>
      <c r="C34" s="28"/>
      <c r="D34" s="38"/>
      <c r="E34" s="38"/>
      <c r="F34" s="43"/>
      <c r="G34" s="43"/>
      <c r="H34" s="43"/>
    </row>
    <row r="35" spans="1:8" ht="13.5" customHeight="1" x14ac:dyDescent="0.25">
      <c r="A35" s="71"/>
      <c r="B35" s="28"/>
      <c r="C35" s="28"/>
      <c r="D35" s="38"/>
      <c r="E35" s="38"/>
      <c r="F35" s="43"/>
      <c r="G35" s="43"/>
      <c r="H35" s="43"/>
    </row>
    <row r="36" spans="1:8" s="22" customFormat="1" ht="32.25" customHeight="1" x14ac:dyDescent="0.25">
      <c r="A36" s="63" t="s">
        <v>114</v>
      </c>
      <c r="B36" s="40" t="s">
        <v>132</v>
      </c>
      <c r="C36" s="40" t="s">
        <v>113</v>
      </c>
      <c r="D36" s="37"/>
      <c r="E36" s="37"/>
      <c r="F36" s="39">
        <f>F37+F38</f>
        <v>0</v>
      </c>
      <c r="G36" s="39">
        <f>G37+G38</f>
        <v>50000</v>
      </c>
      <c r="H36" s="39">
        <f>H37+H38</f>
        <v>50000</v>
      </c>
    </row>
    <row r="37" spans="1:8" s="22" customFormat="1" ht="93.75" customHeight="1" x14ac:dyDescent="0.25">
      <c r="A37" s="65" t="s">
        <v>0</v>
      </c>
      <c r="B37" s="28" t="s">
        <v>132</v>
      </c>
      <c r="C37" s="28" t="s">
        <v>113</v>
      </c>
      <c r="D37" s="38" t="s">
        <v>18</v>
      </c>
      <c r="E37" s="38">
        <v>800</v>
      </c>
      <c r="F37" s="43">
        <v>0</v>
      </c>
      <c r="G37" s="43">
        <v>50000</v>
      </c>
      <c r="H37" s="43">
        <v>50000</v>
      </c>
    </row>
    <row r="38" spans="1:8" s="22" customFormat="1" ht="21" customHeight="1" x14ac:dyDescent="0.25">
      <c r="A38" s="65"/>
      <c r="B38" s="28"/>
      <c r="C38" s="28"/>
      <c r="D38" s="38"/>
      <c r="E38" s="38"/>
      <c r="F38" s="43"/>
      <c r="G38" s="43"/>
      <c r="H38" s="43"/>
    </row>
    <row r="39" spans="1:8" ht="28.5" customHeight="1" x14ac:dyDescent="0.25">
      <c r="A39" s="62" t="s">
        <v>218</v>
      </c>
      <c r="B39" s="40" t="s">
        <v>132</v>
      </c>
      <c r="C39" s="40" t="s">
        <v>55</v>
      </c>
      <c r="D39" s="40"/>
      <c r="E39" s="40"/>
      <c r="F39" s="39">
        <f>F40+F44+F41+F42+F43</f>
        <v>2274108.94</v>
      </c>
      <c r="G39" s="39">
        <f>G40+G44+G41+G42+G43</f>
        <v>2585000</v>
      </c>
      <c r="H39" s="39">
        <f>H40+H44+H41+H42+H43</f>
        <v>2390000</v>
      </c>
    </row>
    <row r="40" spans="1:8" ht="82.5" customHeight="1" x14ac:dyDescent="0.25">
      <c r="A40" s="64" t="s">
        <v>1</v>
      </c>
      <c r="B40" s="28" t="s">
        <v>132</v>
      </c>
      <c r="C40" s="28" t="s">
        <v>55</v>
      </c>
      <c r="D40" s="28" t="s">
        <v>42</v>
      </c>
      <c r="E40" s="28" t="s">
        <v>60</v>
      </c>
      <c r="F40" s="43">
        <v>1301152.02</v>
      </c>
      <c r="G40" s="43">
        <v>480000</v>
      </c>
      <c r="H40" s="43">
        <v>485000</v>
      </c>
    </row>
    <row r="41" spans="1:8" ht="121.5" customHeight="1" x14ac:dyDescent="0.25">
      <c r="A41" s="64" t="s">
        <v>90</v>
      </c>
      <c r="B41" s="28" t="s">
        <v>132</v>
      </c>
      <c r="C41" s="28" t="s">
        <v>55</v>
      </c>
      <c r="D41" s="28" t="s">
        <v>91</v>
      </c>
      <c r="E41" s="28" t="s">
        <v>219</v>
      </c>
      <c r="F41" s="43">
        <v>470000</v>
      </c>
      <c r="G41" s="43">
        <v>470000</v>
      </c>
      <c r="H41" s="43">
        <v>470000</v>
      </c>
    </row>
    <row r="42" spans="1:8" ht="126.75" customHeight="1" x14ac:dyDescent="0.25">
      <c r="A42" s="64" t="s">
        <v>261</v>
      </c>
      <c r="B42" s="28" t="s">
        <v>132</v>
      </c>
      <c r="C42" s="28" t="s">
        <v>55</v>
      </c>
      <c r="D42" s="28" t="s">
        <v>195</v>
      </c>
      <c r="E42" s="28" t="s">
        <v>219</v>
      </c>
      <c r="F42" s="43">
        <v>200000</v>
      </c>
      <c r="G42" s="43">
        <v>200000</v>
      </c>
      <c r="H42" s="43">
        <v>200000</v>
      </c>
    </row>
    <row r="43" spans="1:8" ht="122.25" customHeight="1" x14ac:dyDescent="0.25">
      <c r="A43" s="64" t="s">
        <v>262</v>
      </c>
      <c r="B43" s="28" t="s">
        <v>132</v>
      </c>
      <c r="C43" s="28" t="s">
        <v>55</v>
      </c>
      <c r="D43" s="28" t="s">
        <v>108</v>
      </c>
      <c r="E43" s="28" t="s">
        <v>219</v>
      </c>
      <c r="F43" s="43">
        <v>35000</v>
      </c>
      <c r="G43" s="43">
        <v>35000</v>
      </c>
      <c r="H43" s="43">
        <v>35000</v>
      </c>
    </row>
    <row r="44" spans="1:8" ht="78" customHeight="1" x14ac:dyDescent="0.25">
      <c r="A44" s="64" t="s">
        <v>4</v>
      </c>
      <c r="B44" s="28" t="s">
        <v>132</v>
      </c>
      <c r="C44" s="28" t="s">
        <v>55</v>
      </c>
      <c r="D44" s="28" t="s">
        <v>19</v>
      </c>
      <c r="E44" s="28" t="s">
        <v>54</v>
      </c>
      <c r="F44" s="43">
        <v>267956.92</v>
      </c>
      <c r="G44" s="43">
        <v>1400000</v>
      </c>
      <c r="H44" s="43">
        <v>1200000</v>
      </c>
    </row>
    <row r="45" spans="1:8" ht="88.5" customHeight="1" x14ac:dyDescent="0.25">
      <c r="A45" s="72" t="s">
        <v>240</v>
      </c>
      <c r="B45" s="40" t="s">
        <v>56</v>
      </c>
      <c r="C45" s="40" t="s">
        <v>133</v>
      </c>
      <c r="D45" s="37" t="s">
        <v>241</v>
      </c>
      <c r="E45" s="37"/>
      <c r="F45" s="39">
        <f>F46+F47</f>
        <v>340460</v>
      </c>
      <c r="G45" s="39">
        <f>G46+G47</f>
        <v>374600</v>
      </c>
      <c r="H45" s="39">
        <f>H46+H47</f>
        <v>409700</v>
      </c>
    </row>
    <row r="46" spans="1:8" ht="49.5" customHeight="1" x14ac:dyDescent="0.25">
      <c r="A46" s="71" t="s">
        <v>201</v>
      </c>
      <c r="B46" s="28" t="s">
        <v>56</v>
      </c>
      <c r="C46" s="28" t="s">
        <v>133</v>
      </c>
      <c r="D46" s="38" t="s">
        <v>241</v>
      </c>
      <c r="E46" s="38">
        <v>100</v>
      </c>
      <c r="F46" s="43">
        <v>307360</v>
      </c>
      <c r="G46" s="43">
        <v>337100</v>
      </c>
      <c r="H46" s="43">
        <v>368700</v>
      </c>
    </row>
    <row r="47" spans="1:8" ht="48.75" customHeight="1" x14ac:dyDescent="0.25">
      <c r="A47" s="71" t="s">
        <v>313</v>
      </c>
      <c r="B47" s="28" t="s">
        <v>56</v>
      </c>
      <c r="C47" s="28" t="s">
        <v>133</v>
      </c>
      <c r="D47" s="38" t="s">
        <v>241</v>
      </c>
      <c r="E47" s="38">
        <v>200</v>
      </c>
      <c r="F47" s="43">
        <v>33100</v>
      </c>
      <c r="G47" s="43">
        <v>37500</v>
      </c>
      <c r="H47" s="43">
        <v>41000</v>
      </c>
    </row>
    <row r="48" spans="1:8" ht="32.25" customHeight="1" x14ac:dyDescent="0.25">
      <c r="A48" s="62" t="s">
        <v>202</v>
      </c>
      <c r="B48" s="40" t="s">
        <v>133</v>
      </c>
      <c r="C48" s="40"/>
      <c r="D48" s="28"/>
      <c r="E48" s="28"/>
      <c r="F48" s="39">
        <f>F49+F53+F51</f>
        <v>498908.68</v>
      </c>
      <c r="G48" s="39">
        <f>G49+G51+G53</f>
        <v>480000</v>
      </c>
      <c r="H48" s="39">
        <f>H49+H51+H53</f>
        <v>480000</v>
      </c>
    </row>
    <row r="49" spans="1:8" ht="70.5" customHeight="1" x14ac:dyDescent="0.25">
      <c r="A49" s="75" t="s">
        <v>287</v>
      </c>
      <c r="B49" s="40" t="s">
        <v>133</v>
      </c>
      <c r="C49" s="40" t="s">
        <v>12</v>
      </c>
      <c r="D49" s="28"/>
      <c r="E49" s="28"/>
      <c r="F49" s="39">
        <f>F50</f>
        <v>335456.8</v>
      </c>
      <c r="G49" s="39">
        <f>G50</f>
        <v>250000</v>
      </c>
      <c r="H49" s="39">
        <f>H50</f>
        <v>250000</v>
      </c>
    </row>
    <row r="50" spans="1:8" ht="165" customHeight="1" x14ac:dyDescent="0.25">
      <c r="A50" s="64" t="s">
        <v>94</v>
      </c>
      <c r="B50" s="28" t="s">
        <v>133</v>
      </c>
      <c r="C50" s="28" t="s">
        <v>12</v>
      </c>
      <c r="D50" s="28" t="s">
        <v>95</v>
      </c>
      <c r="E50" s="28" t="s">
        <v>60</v>
      </c>
      <c r="F50" s="43">
        <v>335456.8</v>
      </c>
      <c r="G50" s="43">
        <v>250000</v>
      </c>
      <c r="H50" s="43">
        <v>250000</v>
      </c>
    </row>
    <row r="51" spans="1:8" ht="69.75" customHeight="1" x14ac:dyDescent="0.25">
      <c r="A51" s="75" t="s">
        <v>287</v>
      </c>
      <c r="B51" s="40" t="s">
        <v>133</v>
      </c>
      <c r="C51" s="40" t="s">
        <v>12</v>
      </c>
      <c r="D51" s="40"/>
      <c r="E51" s="40"/>
      <c r="F51" s="39">
        <f>F52</f>
        <v>50477</v>
      </c>
      <c r="G51" s="39">
        <f>G52</f>
        <v>30000</v>
      </c>
      <c r="H51" s="39">
        <f>H52</f>
        <v>30000</v>
      </c>
    </row>
    <row r="52" spans="1:8" ht="102" customHeight="1" x14ac:dyDescent="0.25">
      <c r="A52" s="64" t="s">
        <v>92</v>
      </c>
      <c r="B52" s="28" t="s">
        <v>133</v>
      </c>
      <c r="C52" s="28" t="s">
        <v>12</v>
      </c>
      <c r="D52" s="28" t="s">
        <v>93</v>
      </c>
      <c r="E52" s="28" t="s">
        <v>60</v>
      </c>
      <c r="F52" s="43">
        <v>50477</v>
      </c>
      <c r="G52" s="43">
        <v>30000</v>
      </c>
      <c r="H52" s="43">
        <v>30000</v>
      </c>
    </row>
    <row r="53" spans="1:8" ht="51" customHeight="1" x14ac:dyDescent="0.25">
      <c r="A53" s="63" t="s">
        <v>203</v>
      </c>
      <c r="B53" s="40" t="s">
        <v>133</v>
      </c>
      <c r="C53" s="40" t="s">
        <v>204</v>
      </c>
      <c r="D53" s="40"/>
      <c r="E53" s="40"/>
      <c r="F53" s="39">
        <f>F54+F55</f>
        <v>112974.88</v>
      </c>
      <c r="G53" s="39">
        <f>G54+G55</f>
        <v>200000</v>
      </c>
      <c r="H53" s="39">
        <f>H54+H55</f>
        <v>200000</v>
      </c>
    </row>
    <row r="54" spans="1:8" ht="129.75" customHeight="1" x14ac:dyDescent="0.25">
      <c r="A54" s="64" t="s">
        <v>285</v>
      </c>
      <c r="B54" s="28" t="s">
        <v>133</v>
      </c>
      <c r="C54" s="28" t="s">
        <v>204</v>
      </c>
      <c r="D54" s="28" t="s">
        <v>96</v>
      </c>
      <c r="E54" s="28" t="s">
        <v>60</v>
      </c>
      <c r="F54" s="43">
        <v>92288.38</v>
      </c>
      <c r="G54" s="43">
        <v>170000</v>
      </c>
      <c r="H54" s="43">
        <v>170000</v>
      </c>
    </row>
    <row r="55" spans="1:8" ht="102.75" customHeight="1" x14ac:dyDescent="0.25">
      <c r="A55" s="64" t="s">
        <v>286</v>
      </c>
      <c r="B55" s="28" t="s">
        <v>133</v>
      </c>
      <c r="C55" s="28" t="s">
        <v>204</v>
      </c>
      <c r="D55" s="28" t="s">
        <v>97</v>
      </c>
      <c r="E55" s="28" t="s">
        <v>60</v>
      </c>
      <c r="F55" s="43">
        <v>20686.5</v>
      </c>
      <c r="G55" s="43">
        <v>30000</v>
      </c>
      <c r="H55" s="43">
        <v>30000</v>
      </c>
    </row>
    <row r="56" spans="1:8" ht="27" customHeight="1" x14ac:dyDescent="0.25">
      <c r="A56" s="62" t="s">
        <v>220</v>
      </c>
      <c r="B56" s="40" t="s">
        <v>53</v>
      </c>
      <c r="C56" s="28"/>
      <c r="D56" s="28"/>
      <c r="E56" s="28"/>
      <c r="F56" s="39">
        <f>F57+F61</f>
        <v>46858198.380000003</v>
      </c>
      <c r="G56" s="39">
        <f>G57+G61</f>
        <v>25966600</v>
      </c>
      <c r="H56" s="39">
        <f>H57+H61</f>
        <v>44574600</v>
      </c>
    </row>
    <row r="57" spans="1:8" ht="27" customHeight="1" x14ac:dyDescent="0.25">
      <c r="A57" s="62" t="s">
        <v>221</v>
      </c>
      <c r="B57" s="40" t="s">
        <v>53</v>
      </c>
      <c r="C57" s="40" t="s">
        <v>57</v>
      </c>
      <c r="D57" s="28"/>
      <c r="E57" s="28"/>
      <c r="F57" s="39">
        <f>F60+F58+F59</f>
        <v>46312705.280000001</v>
      </c>
      <c r="G57" s="39">
        <f>G60+G58+G59</f>
        <v>25226600</v>
      </c>
      <c r="H57" s="39">
        <f>H60+H58+H59</f>
        <v>43824600</v>
      </c>
    </row>
    <row r="58" spans="1:8" ht="147.75" customHeight="1" x14ac:dyDescent="0.25">
      <c r="A58" s="66" t="s">
        <v>70</v>
      </c>
      <c r="B58" s="28" t="s">
        <v>53</v>
      </c>
      <c r="C58" s="28" t="s">
        <v>57</v>
      </c>
      <c r="D58" s="28" t="s">
        <v>20</v>
      </c>
      <c r="E58" s="28" t="s">
        <v>60</v>
      </c>
      <c r="F58" s="43">
        <v>4477696.93</v>
      </c>
      <c r="G58" s="43">
        <v>4728000</v>
      </c>
      <c r="H58" s="43">
        <v>4760000</v>
      </c>
    </row>
    <row r="59" spans="1:8" ht="171" customHeight="1" x14ac:dyDescent="0.25">
      <c r="A59" s="66" t="s">
        <v>329</v>
      </c>
      <c r="B59" s="28" t="s">
        <v>53</v>
      </c>
      <c r="C59" s="28" t="s">
        <v>57</v>
      </c>
      <c r="D59" s="28" t="s">
        <v>176</v>
      </c>
      <c r="E59" s="28" t="s">
        <v>60</v>
      </c>
      <c r="F59" s="43">
        <v>41835008.350000001</v>
      </c>
      <c r="G59" s="43">
        <v>20498600</v>
      </c>
      <c r="H59" s="43">
        <v>39064600</v>
      </c>
    </row>
    <row r="60" spans="1:8" ht="137.25" customHeight="1" x14ac:dyDescent="0.25">
      <c r="A60" s="66" t="s">
        <v>81</v>
      </c>
      <c r="B60" s="28" t="s">
        <v>53</v>
      </c>
      <c r="C60" s="28" t="s">
        <v>57</v>
      </c>
      <c r="D60" s="28" t="s">
        <v>20</v>
      </c>
      <c r="E60" s="28" t="s">
        <v>61</v>
      </c>
      <c r="F60" s="43">
        <v>0</v>
      </c>
      <c r="G60" s="43">
        <v>0</v>
      </c>
      <c r="H60" s="43">
        <v>0</v>
      </c>
    </row>
    <row r="61" spans="1:8" ht="37.5" customHeight="1" x14ac:dyDescent="0.25">
      <c r="A61" s="62" t="s">
        <v>222</v>
      </c>
      <c r="B61" s="40" t="s">
        <v>53</v>
      </c>
      <c r="C61" s="40" t="s">
        <v>58</v>
      </c>
      <c r="D61" s="40"/>
      <c r="E61" s="40"/>
      <c r="F61" s="39">
        <f>F62+F68+F63+F67+F65+F66+F64</f>
        <v>545493.1</v>
      </c>
      <c r="G61" s="39">
        <f>G62+G68+G63+G67+G65+G66+G64</f>
        <v>740000</v>
      </c>
      <c r="H61" s="39">
        <f>H62+H68+H63+H67+H65+H66+H64</f>
        <v>750000</v>
      </c>
    </row>
    <row r="62" spans="1:8" ht="0.75" customHeight="1" x14ac:dyDescent="0.25">
      <c r="A62" s="66"/>
      <c r="B62" s="28"/>
      <c r="C62" s="28"/>
      <c r="D62" s="28"/>
      <c r="E62" s="28"/>
      <c r="F62" s="43"/>
      <c r="G62" s="43"/>
      <c r="H62" s="43"/>
    </row>
    <row r="63" spans="1:8" ht="147" customHeight="1" x14ac:dyDescent="0.25">
      <c r="A63" s="67" t="s">
        <v>71</v>
      </c>
      <c r="B63" s="28" t="s">
        <v>53</v>
      </c>
      <c r="C63" s="28" t="s">
        <v>58</v>
      </c>
      <c r="D63" s="28" t="s">
        <v>21</v>
      </c>
      <c r="E63" s="28" t="s">
        <v>60</v>
      </c>
      <c r="F63" s="43">
        <v>545493.1</v>
      </c>
      <c r="G63" s="43">
        <v>740000</v>
      </c>
      <c r="H63" s="43">
        <v>750000</v>
      </c>
    </row>
    <row r="64" spans="1:8" ht="136.5" customHeight="1" x14ac:dyDescent="0.25">
      <c r="A64" s="67" t="s">
        <v>79</v>
      </c>
      <c r="B64" s="28" t="s">
        <v>53</v>
      </c>
      <c r="C64" s="28" t="s">
        <v>58</v>
      </c>
      <c r="D64" s="28" t="s">
        <v>21</v>
      </c>
      <c r="E64" s="28" t="s">
        <v>61</v>
      </c>
      <c r="F64" s="43">
        <v>0</v>
      </c>
      <c r="G64" s="43">
        <v>0</v>
      </c>
      <c r="H64" s="43">
        <v>0</v>
      </c>
    </row>
    <row r="65" spans="1:8" ht="144.75" customHeight="1" x14ac:dyDescent="0.25">
      <c r="A65" s="67" t="s">
        <v>80</v>
      </c>
      <c r="B65" s="28" t="s">
        <v>53</v>
      </c>
      <c r="C65" s="28" t="s">
        <v>58</v>
      </c>
      <c r="D65" s="28" t="s">
        <v>177</v>
      </c>
      <c r="E65" s="28" t="s">
        <v>61</v>
      </c>
      <c r="F65" s="43">
        <v>0</v>
      </c>
      <c r="G65" s="43">
        <v>0</v>
      </c>
      <c r="H65" s="43">
        <v>0</v>
      </c>
    </row>
    <row r="66" spans="1:8" ht="14.25" customHeight="1" x14ac:dyDescent="0.25">
      <c r="A66" s="67"/>
      <c r="B66" s="28"/>
      <c r="C66" s="28"/>
      <c r="D66" s="28"/>
      <c r="E66" s="28"/>
      <c r="F66" s="43"/>
      <c r="G66" s="43"/>
      <c r="H66" s="43"/>
    </row>
    <row r="67" spans="1:8" ht="15" customHeight="1" x14ac:dyDescent="0.25">
      <c r="A67" s="66"/>
      <c r="B67" s="28"/>
      <c r="C67" s="28"/>
      <c r="D67" s="28"/>
      <c r="E67" s="28"/>
      <c r="F67" s="43"/>
      <c r="G67" s="43"/>
      <c r="H67" s="43"/>
    </row>
    <row r="68" spans="1:8" ht="9" hidden="1" customHeight="1" x14ac:dyDescent="0.25">
      <c r="A68" s="66"/>
      <c r="B68" s="28"/>
      <c r="C68" s="28"/>
      <c r="D68" s="28"/>
      <c r="E68" s="28"/>
      <c r="F68" s="43"/>
      <c r="G68" s="43"/>
      <c r="H68" s="43"/>
    </row>
    <row r="69" spans="1:8" x14ac:dyDescent="0.25">
      <c r="A69" s="62" t="s">
        <v>223</v>
      </c>
      <c r="B69" s="40" t="s">
        <v>59</v>
      </c>
      <c r="C69" s="40"/>
      <c r="D69" s="40"/>
      <c r="E69" s="40"/>
      <c r="F69" s="39">
        <f>F70+F77+F85+F93</f>
        <v>48737901.439999998</v>
      </c>
      <c r="G69" s="39">
        <f>G70+G77+G85</f>
        <v>22808914</v>
      </c>
      <c r="H69" s="39">
        <f>H70+H77+H85</f>
        <v>25060914</v>
      </c>
    </row>
    <row r="70" spans="1:8" ht="27" customHeight="1" x14ac:dyDescent="0.25">
      <c r="A70" s="62" t="s">
        <v>224</v>
      </c>
      <c r="B70" s="40" t="s">
        <v>59</v>
      </c>
      <c r="C70" s="40" t="s">
        <v>132</v>
      </c>
      <c r="D70" s="40"/>
      <c r="E70" s="40"/>
      <c r="F70" s="39">
        <f>F71+F72+F73+F74+F75+F76</f>
        <v>1131900.42</v>
      </c>
      <c r="G70" s="39">
        <f>G71+G72+G73+G74+G75+G76</f>
        <v>1210000</v>
      </c>
      <c r="H70" s="39">
        <f>H71+H72+H73+H74+H75+H76</f>
        <v>510000</v>
      </c>
    </row>
    <row r="71" spans="1:8" ht="145.5" customHeight="1" x14ac:dyDescent="0.25">
      <c r="A71" s="66" t="s">
        <v>126</v>
      </c>
      <c r="B71" s="28" t="s">
        <v>59</v>
      </c>
      <c r="C71" s="28" t="s">
        <v>132</v>
      </c>
      <c r="D71" s="28" t="s">
        <v>22</v>
      </c>
      <c r="E71" s="28" t="s">
        <v>51</v>
      </c>
      <c r="F71" s="43">
        <v>0</v>
      </c>
      <c r="G71" s="43">
        <v>0</v>
      </c>
      <c r="H71" s="43">
        <v>0</v>
      </c>
    </row>
    <row r="72" spans="1:8" ht="168.75" customHeight="1" x14ac:dyDescent="0.25">
      <c r="A72" s="66" t="s">
        <v>309</v>
      </c>
      <c r="B72" s="28" t="s">
        <v>59</v>
      </c>
      <c r="C72" s="28" t="s">
        <v>132</v>
      </c>
      <c r="D72" s="28" t="s">
        <v>23</v>
      </c>
      <c r="E72" s="28" t="s">
        <v>60</v>
      </c>
      <c r="F72" s="43">
        <v>245386.21</v>
      </c>
      <c r="G72" s="43">
        <v>210000</v>
      </c>
      <c r="H72" s="43">
        <v>210000</v>
      </c>
    </row>
    <row r="73" spans="1:8" ht="168.75" customHeight="1" x14ac:dyDescent="0.25">
      <c r="A73" s="66" t="s">
        <v>258</v>
      </c>
      <c r="B73" s="28" t="s">
        <v>59</v>
      </c>
      <c r="C73" s="28" t="s">
        <v>132</v>
      </c>
      <c r="D73" s="28" t="s">
        <v>24</v>
      </c>
      <c r="E73" s="28" t="s">
        <v>60</v>
      </c>
      <c r="F73" s="43">
        <v>0</v>
      </c>
      <c r="G73" s="43">
        <v>0</v>
      </c>
      <c r="H73" s="43">
        <v>0</v>
      </c>
    </row>
    <row r="74" spans="1:8" ht="156" customHeight="1" x14ac:dyDescent="0.25">
      <c r="A74" s="66" t="s">
        <v>288</v>
      </c>
      <c r="B74" s="28" t="s">
        <v>59</v>
      </c>
      <c r="C74" s="28" t="s">
        <v>132</v>
      </c>
      <c r="D74" s="28" t="s">
        <v>196</v>
      </c>
      <c r="E74" s="28" t="s">
        <v>61</v>
      </c>
      <c r="F74" s="43">
        <v>0</v>
      </c>
      <c r="G74" s="43">
        <v>0</v>
      </c>
      <c r="H74" s="43">
        <v>0</v>
      </c>
    </row>
    <row r="75" spans="1:8" ht="165.75" customHeight="1" x14ac:dyDescent="0.25">
      <c r="A75" s="66" t="s">
        <v>289</v>
      </c>
      <c r="B75" s="28" t="s">
        <v>59</v>
      </c>
      <c r="C75" s="28" t="s">
        <v>132</v>
      </c>
      <c r="D75" s="28" t="s">
        <v>196</v>
      </c>
      <c r="E75" s="28" t="s">
        <v>61</v>
      </c>
      <c r="F75" s="43">
        <v>0</v>
      </c>
      <c r="G75" s="43">
        <v>0</v>
      </c>
      <c r="H75" s="43">
        <v>0</v>
      </c>
    </row>
    <row r="76" spans="1:8" ht="180.75" customHeight="1" x14ac:dyDescent="0.25">
      <c r="A76" s="66" t="s">
        <v>310</v>
      </c>
      <c r="B76" s="28" t="s">
        <v>59</v>
      </c>
      <c r="C76" s="28" t="s">
        <v>132</v>
      </c>
      <c r="D76" s="28" t="s">
        <v>25</v>
      </c>
      <c r="E76" s="28" t="s">
        <v>60</v>
      </c>
      <c r="F76" s="43">
        <v>886514.21</v>
      </c>
      <c r="G76" s="43">
        <v>1000000</v>
      </c>
      <c r="H76" s="43">
        <v>300000</v>
      </c>
    </row>
    <row r="77" spans="1:8" ht="24" customHeight="1" x14ac:dyDescent="0.25">
      <c r="A77" s="68" t="s">
        <v>115</v>
      </c>
      <c r="B77" s="40" t="s">
        <v>59</v>
      </c>
      <c r="C77" s="40" t="s">
        <v>56</v>
      </c>
      <c r="D77" s="40"/>
      <c r="E77" s="40"/>
      <c r="F77" s="39">
        <f>F78+F79+F80+F81+F83+F82+F84</f>
        <v>2318997.83</v>
      </c>
      <c r="G77" s="39">
        <f>G78+G79+G80+G81+G83+G82</f>
        <v>3830000</v>
      </c>
      <c r="H77" s="39">
        <f>H78+H79+H80+H81+H83+H82+H84</f>
        <v>3100000</v>
      </c>
    </row>
    <row r="78" spans="1:8" ht="165" customHeight="1" x14ac:dyDescent="0.25">
      <c r="A78" s="67" t="s">
        <v>66</v>
      </c>
      <c r="B78" s="28" t="s">
        <v>59</v>
      </c>
      <c r="C78" s="28" t="s">
        <v>56</v>
      </c>
      <c r="D78" s="28" t="s">
        <v>26</v>
      </c>
      <c r="E78" s="28" t="s">
        <v>60</v>
      </c>
      <c r="F78" s="43">
        <v>103446.51</v>
      </c>
      <c r="G78" s="43">
        <v>900000</v>
      </c>
      <c r="H78" s="43">
        <v>1100000</v>
      </c>
    </row>
    <row r="79" spans="1:8" ht="168.75" customHeight="1" x14ac:dyDescent="0.25">
      <c r="A79" s="67" t="s">
        <v>67</v>
      </c>
      <c r="B79" s="28" t="s">
        <v>59</v>
      </c>
      <c r="C79" s="28" t="s">
        <v>56</v>
      </c>
      <c r="D79" s="28" t="s">
        <v>27</v>
      </c>
      <c r="E79" s="28" t="s">
        <v>60</v>
      </c>
      <c r="F79" s="43">
        <v>1395680</v>
      </c>
      <c r="G79" s="43">
        <v>1000000</v>
      </c>
      <c r="H79" s="43">
        <v>1100000</v>
      </c>
    </row>
    <row r="80" spans="1:8" ht="182.25" customHeight="1" x14ac:dyDescent="0.25">
      <c r="A80" s="67" t="s">
        <v>72</v>
      </c>
      <c r="B80" s="28" t="s">
        <v>59</v>
      </c>
      <c r="C80" s="28" t="s">
        <v>56</v>
      </c>
      <c r="D80" s="28" t="s">
        <v>27</v>
      </c>
      <c r="E80" s="28" t="s">
        <v>60</v>
      </c>
      <c r="F80" s="43">
        <v>0</v>
      </c>
      <c r="G80" s="43">
        <v>0</v>
      </c>
      <c r="H80" s="43">
        <v>0</v>
      </c>
    </row>
    <row r="81" spans="1:8" ht="177" customHeight="1" x14ac:dyDescent="0.25">
      <c r="A81" s="67" t="s">
        <v>73</v>
      </c>
      <c r="B81" s="28" t="s">
        <v>59</v>
      </c>
      <c r="C81" s="28" t="s">
        <v>56</v>
      </c>
      <c r="D81" s="28" t="s">
        <v>28</v>
      </c>
      <c r="E81" s="28" t="s">
        <v>60</v>
      </c>
      <c r="F81" s="43">
        <v>69871.320000000007</v>
      </c>
      <c r="G81" s="43">
        <v>400000</v>
      </c>
      <c r="H81" s="43">
        <v>400000</v>
      </c>
    </row>
    <row r="82" spans="1:8" ht="157.5" customHeight="1" x14ac:dyDescent="0.25">
      <c r="A82" s="67" t="s">
        <v>78</v>
      </c>
      <c r="B82" s="28" t="s">
        <v>59</v>
      </c>
      <c r="C82" s="28" t="s">
        <v>59</v>
      </c>
      <c r="D82" s="28" t="s">
        <v>279</v>
      </c>
      <c r="E82" s="28" t="s">
        <v>61</v>
      </c>
      <c r="F82" s="43">
        <v>0</v>
      </c>
      <c r="G82" s="43">
        <v>0</v>
      </c>
      <c r="H82" s="43">
        <v>0</v>
      </c>
    </row>
    <row r="83" spans="1:8" ht="179.25" customHeight="1" x14ac:dyDescent="0.25">
      <c r="A83" s="67" t="s">
        <v>68</v>
      </c>
      <c r="B83" s="28" t="s">
        <v>59</v>
      </c>
      <c r="C83" s="28" t="s">
        <v>56</v>
      </c>
      <c r="D83" s="28" t="s">
        <v>29</v>
      </c>
      <c r="E83" s="28" t="s">
        <v>60</v>
      </c>
      <c r="F83" s="43">
        <v>0</v>
      </c>
      <c r="G83" s="43">
        <v>1530000</v>
      </c>
      <c r="H83" s="43">
        <v>500000</v>
      </c>
    </row>
    <row r="84" spans="1:8" ht="191.25" customHeight="1" x14ac:dyDescent="0.25">
      <c r="A84" s="67" t="s">
        <v>328</v>
      </c>
      <c r="B84" s="28" t="s">
        <v>59</v>
      </c>
      <c r="C84" s="28" t="s">
        <v>56</v>
      </c>
      <c r="D84" s="28" t="s">
        <v>29</v>
      </c>
      <c r="E84" s="28" t="s">
        <v>54</v>
      </c>
      <c r="F84" s="39">
        <v>750000</v>
      </c>
      <c r="G84" s="39">
        <v>0</v>
      </c>
      <c r="H84" s="39">
        <v>0</v>
      </c>
    </row>
    <row r="85" spans="1:8" ht="27" customHeight="1" x14ac:dyDescent="0.25">
      <c r="A85" s="62" t="s">
        <v>225</v>
      </c>
      <c r="B85" s="40" t="s">
        <v>59</v>
      </c>
      <c r="C85" s="40" t="s">
        <v>133</v>
      </c>
      <c r="D85" s="40"/>
      <c r="E85" s="40"/>
      <c r="F85" s="39">
        <f>F86+F87+F88+F89+F90+F91+F92+F94+F93+F95</f>
        <v>45287003.189999998</v>
      </c>
      <c r="G85" s="39">
        <f>G86+G87+G88+G89+G90+G92+G93+G94+G91</f>
        <v>17768914</v>
      </c>
      <c r="H85" s="39">
        <f>H86+H87+H88+H89+H90+H92+H93+H94+H91</f>
        <v>21450914</v>
      </c>
    </row>
    <row r="86" spans="1:8" ht="133.5" customHeight="1" x14ac:dyDescent="0.25">
      <c r="A86" s="66" t="s">
        <v>74</v>
      </c>
      <c r="B86" s="28" t="s">
        <v>59</v>
      </c>
      <c r="C86" s="28" t="s">
        <v>133</v>
      </c>
      <c r="D86" s="28" t="s">
        <v>30</v>
      </c>
      <c r="E86" s="28" t="s">
        <v>60</v>
      </c>
      <c r="F86" s="43">
        <v>1874777.56</v>
      </c>
      <c r="G86" s="43">
        <v>2200000</v>
      </c>
      <c r="H86" s="43">
        <v>2300000</v>
      </c>
    </row>
    <row r="87" spans="1:8" ht="141.75" customHeight="1" x14ac:dyDescent="0.25">
      <c r="A87" s="66" t="s">
        <v>75</v>
      </c>
      <c r="B87" s="28" t="s">
        <v>59</v>
      </c>
      <c r="C87" s="28" t="s">
        <v>133</v>
      </c>
      <c r="D87" s="28" t="s">
        <v>183</v>
      </c>
      <c r="E87" s="28" t="s">
        <v>60</v>
      </c>
      <c r="F87" s="43">
        <v>415914</v>
      </c>
      <c r="G87" s="43">
        <v>368914</v>
      </c>
      <c r="H87" s="43">
        <v>368914</v>
      </c>
    </row>
    <row r="88" spans="1:8" ht="141" customHeight="1" x14ac:dyDescent="0.25">
      <c r="A88" s="66" t="s">
        <v>76</v>
      </c>
      <c r="B88" s="28" t="s">
        <v>59</v>
      </c>
      <c r="C88" s="28" t="s">
        <v>133</v>
      </c>
      <c r="D88" s="28" t="s">
        <v>31</v>
      </c>
      <c r="E88" s="28" t="s">
        <v>60</v>
      </c>
      <c r="F88" s="43">
        <v>457784.17</v>
      </c>
      <c r="G88" s="43">
        <v>900000</v>
      </c>
      <c r="H88" s="43">
        <v>900000</v>
      </c>
    </row>
    <row r="89" spans="1:8" ht="144.75" customHeight="1" x14ac:dyDescent="0.25">
      <c r="A89" s="66" t="s">
        <v>82</v>
      </c>
      <c r="B89" s="28" t="s">
        <v>59</v>
      </c>
      <c r="C89" s="28" t="s">
        <v>133</v>
      </c>
      <c r="D89" s="28" t="s">
        <v>32</v>
      </c>
      <c r="E89" s="28" t="s">
        <v>60</v>
      </c>
      <c r="F89" s="43">
        <v>577307.43000000005</v>
      </c>
      <c r="G89" s="43">
        <v>650000</v>
      </c>
      <c r="H89" s="43">
        <v>650000</v>
      </c>
    </row>
    <row r="90" spans="1:8" ht="169.5" customHeight="1" x14ac:dyDescent="0.25">
      <c r="A90" s="66" t="s">
        <v>157</v>
      </c>
      <c r="B90" s="28" t="s">
        <v>59</v>
      </c>
      <c r="C90" s="28" t="s">
        <v>133</v>
      </c>
      <c r="D90" s="28" t="s">
        <v>145</v>
      </c>
      <c r="E90" s="28" t="s">
        <v>60</v>
      </c>
      <c r="F90" s="43">
        <v>7953988.6399999997</v>
      </c>
      <c r="G90" s="43">
        <v>0</v>
      </c>
      <c r="H90" s="43">
        <v>0</v>
      </c>
    </row>
    <row r="91" spans="1:8" ht="153" customHeight="1" x14ac:dyDescent="0.25">
      <c r="A91" s="66" t="s">
        <v>302</v>
      </c>
      <c r="B91" s="28" t="s">
        <v>59</v>
      </c>
      <c r="C91" s="28" t="s">
        <v>133</v>
      </c>
      <c r="D91" s="28" t="s">
        <v>301</v>
      </c>
      <c r="E91" s="28" t="s">
        <v>60</v>
      </c>
      <c r="F91" s="43">
        <v>0</v>
      </c>
      <c r="G91" s="43">
        <v>0</v>
      </c>
      <c r="H91" s="43">
        <v>0</v>
      </c>
    </row>
    <row r="92" spans="1:8" ht="158.25" customHeight="1" x14ac:dyDescent="0.25">
      <c r="A92" s="66" t="s">
        <v>77</v>
      </c>
      <c r="B92" s="28" t="s">
        <v>59</v>
      </c>
      <c r="C92" s="28" t="s">
        <v>133</v>
      </c>
      <c r="D92" s="28" t="s">
        <v>33</v>
      </c>
      <c r="E92" s="28" t="s">
        <v>109</v>
      </c>
      <c r="F92" s="43">
        <v>15347231.439999999</v>
      </c>
      <c r="G92" s="43">
        <v>9150000</v>
      </c>
      <c r="H92" s="43">
        <v>12732000</v>
      </c>
    </row>
    <row r="93" spans="1:8" ht="162.75" customHeight="1" x14ac:dyDescent="0.25">
      <c r="A93" s="67" t="s">
        <v>156</v>
      </c>
      <c r="B93" s="28" t="s">
        <v>59</v>
      </c>
      <c r="C93" s="28" t="s">
        <v>133</v>
      </c>
      <c r="D93" s="28" t="s">
        <v>321</v>
      </c>
      <c r="E93" s="28" t="s">
        <v>60</v>
      </c>
      <c r="F93" s="43">
        <v>0</v>
      </c>
      <c r="G93" s="43">
        <v>4500000</v>
      </c>
      <c r="H93" s="43">
        <v>4500000</v>
      </c>
    </row>
    <row r="94" spans="1:8" ht="174.75" customHeight="1" x14ac:dyDescent="0.25">
      <c r="A94" s="66" t="s">
        <v>154</v>
      </c>
      <c r="B94" s="28" t="s">
        <v>59</v>
      </c>
      <c r="C94" s="28" t="s">
        <v>133</v>
      </c>
      <c r="D94" s="28" t="s">
        <v>144</v>
      </c>
      <c r="E94" s="28" t="s">
        <v>60</v>
      </c>
      <c r="F94" s="43">
        <v>11159999.949999999</v>
      </c>
      <c r="G94" s="43">
        <v>0</v>
      </c>
      <c r="H94" s="43">
        <v>0</v>
      </c>
    </row>
    <row r="95" spans="1:8" ht="177.75" customHeight="1" x14ac:dyDescent="0.25">
      <c r="A95" s="66" t="s">
        <v>150</v>
      </c>
      <c r="B95" s="28" t="s">
        <v>59</v>
      </c>
      <c r="C95" s="28" t="s">
        <v>133</v>
      </c>
      <c r="D95" s="28" t="s">
        <v>33</v>
      </c>
      <c r="E95" s="28" t="s">
        <v>54</v>
      </c>
      <c r="F95" s="43">
        <v>7500000</v>
      </c>
      <c r="G95" s="43">
        <v>0</v>
      </c>
      <c r="H95" s="43">
        <v>0</v>
      </c>
    </row>
    <row r="96" spans="1:8" ht="31.5" x14ac:dyDescent="0.25">
      <c r="A96" s="62" t="s">
        <v>226</v>
      </c>
      <c r="B96" s="40" t="s">
        <v>62</v>
      </c>
      <c r="C96" s="40"/>
      <c r="D96" s="40"/>
      <c r="E96" s="40"/>
      <c r="F96" s="39">
        <f>F97+F100+F98+F99</f>
        <v>2628500.2599999998</v>
      </c>
      <c r="G96" s="39">
        <f>G97+G100+G98+G99</f>
        <v>2550000</v>
      </c>
      <c r="H96" s="39">
        <f>H97+H100+H98+H99</f>
        <v>2550000</v>
      </c>
    </row>
    <row r="97" spans="1:8" ht="124.5" customHeight="1" x14ac:dyDescent="0.25">
      <c r="A97" s="64" t="s">
        <v>185</v>
      </c>
      <c r="B97" s="28" t="s">
        <v>62</v>
      </c>
      <c r="C97" s="28" t="s">
        <v>132</v>
      </c>
      <c r="D97" s="28" t="s">
        <v>34</v>
      </c>
      <c r="E97" s="28" t="s">
        <v>60</v>
      </c>
      <c r="F97" s="43">
        <v>130220.26</v>
      </c>
      <c r="G97" s="43">
        <v>450000</v>
      </c>
      <c r="H97" s="43">
        <v>450000</v>
      </c>
    </row>
    <row r="98" spans="1:8" ht="108" customHeight="1" x14ac:dyDescent="0.25">
      <c r="A98" s="69" t="s">
        <v>186</v>
      </c>
      <c r="B98" s="28" t="s">
        <v>62</v>
      </c>
      <c r="C98" s="28" t="s">
        <v>132</v>
      </c>
      <c r="D98" s="28" t="s">
        <v>35</v>
      </c>
      <c r="E98" s="28" t="s">
        <v>219</v>
      </c>
      <c r="F98" s="43">
        <v>2498280</v>
      </c>
      <c r="G98" s="43">
        <v>2100000</v>
      </c>
      <c r="H98" s="43">
        <v>2100000</v>
      </c>
    </row>
    <row r="99" spans="1:8" ht="15" customHeight="1" x14ac:dyDescent="0.25">
      <c r="A99" s="64"/>
      <c r="B99" s="28"/>
      <c r="C99" s="28"/>
      <c r="D99" s="28"/>
      <c r="E99" s="28"/>
      <c r="F99" s="43"/>
      <c r="G99" s="43"/>
      <c r="H99" s="43"/>
    </row>
    <row r="100" spans="1:8" ht="17.25" customHeight="1" x14ac:dyDescent="0.25">
      <c r="A100" s="64"/>
      <c r="B100" s="28"/>
      <c r="C100" s="28"/>
      <c r="D100" s="28"/>
      <c r="E100" s="28"/>
      <c r="F100" s="43"/>
      <c r="G100" s="43"/>
      <c r="H100" s="43"/>
    </row>
    <row r="101" spans="1:8" x14ac:dyDescent="0.25">
      <c r="A101" s="62" t="s">
        <v>227</v>
      </c>
      <c r="B101" s="50" t="s">
        <v>12</v>
      </c>
      <c r="C101" s="50"/>
      <c r="D101" s="50"/>
      <c r="E101" s="50"/>
      <c r="F101" s="51">
        <f>F102+F104</f>
        <v>1536049.65</v>
      </c>
      <c r="G101" s="51">
        <f>G102+G104</f>
        <v>980000</v>
      </c>
      <c r="H101" s="51">
        <f>H102+H104</f>
        <v>990000</v>
      </c>
    </row>
    <row r="102" spans="1:8" ht="21.75" customHeight="1" x14ac:dyDescent="0.25">
      <c r="A102" s="62" t="s">
        <v>228</v>
      </c>
      <c r="B102" s="50" t="s">
        <v>12</v>
      </c>
      <c r="C102" s="50" t="s">
        <v>132</v>
      </c>
      <c r="D102" s="50"/>
      <c r="E102" s="50"/>
      <c r="F102" s="51">
        <f>F103</f>
        <v>382546.23</v>
      </c>
      <c r="G102" s="51">
        <f>G103</f>
        <v>510000</v>
      </c>
      <c r="H102" s="51">
        <f>H103</f>
        <v>520000</v>
      </c>
    </row>
    <row r="103" spans="1:8" ht="72" customHeight="1" x14ac:dyDescent="0.25">
      <c r="A103" s="64" t="s">
        <v>187</v>
      </c>
      <c r="B103" s="52" t="s">
        <v>12</v>
      </c>
      <c r="C103" s="52" t="s">
        <v>132</v>
      </c>
      <c r="D103" s="28" t="s">
        <v>36</v>
      </c>
      <c r="E103" s="52" t="s">
        <v>13</v>
      </c>
      <c r="F103" s="53">
        <v>382546.23</v>
      </c>
      <c r="G103" s="53">
        <v>510000</v>
      </c>
      <c r="H103" s="53">
        <v>520000</v>
      </c>
    </row>
    <row r="104" spans="1:8" ht="21.75" customHeight="1" x14ac:dyDescent="0.25">
      <c r="A104" s="62" t="s">
        <v>110</v>
      </c>
      <c r="B104" s="50" t="s">
        <v>12</v>
      </c>
      <c r="C104" s="50" t="s">
        <v>133</v>
      </c>
      <c r="D104" s="50"/>
      <c r="E104" s="50"/>
      <c r="F104" s="51">
        <f>F105+F106</f>
        <v>1153503.42</v>
      </c>
      <c r="G104" s="51">
        <f>G105+G106</f>
        <v>470000</v>
      </c>
      <c r="H104" s="51">
        <f>H105+H106</f>
        <v>470000</v>
      </c>
    </row>
    <row r="105" spans="1:8" ht="159" customHeight="1" x14ac:dyDescent="0.25">
      <c r="A105" s="69" t="s">
        <v>188</v>
      </c>
      <c r="B105" s="52" t="s">
        <v>12</v>
      </c>
      <c r="C105" s="52" t="s">
        <v>133</v>
      </c>
      <c r="D105" s="28" t="s">
        <v>37</v>
      </c>
      <c r="E105" s="52" t="s">
        <v>60</v>
      </c>
      <c r="F105" s="53">
        <v>1083503.42</v>
      </c>
      <c r="G105" s="53">
        <v>370000</v>
      </c>
      <c r="H105" s="53">
        <v>370000</v>
      </c>
    </row>
    <row r="106" spans="1:8" ht="143.25" customHeight="1" x14ac:dyDescent="0.25">
      <c r="A106" s="69" t="s">
        <v>189</v>
      </c>
      <c r="B106" s="52" t="s">
        <v>12</v>
      </c>
      <c r="C106" s="52" t="s">
        <v>133</v>
      </c>
      <c r="D106" s="28" t="s">
        <v>63</v>
      </c>
      <c r="E106" s="52" t="s">
        <v>13</v>
      </c>
      <c r="F106" s="53">
        <v>70000</v>
      </c>
      <c r="G106" s="53">
        <v>100000</v>
      </c>
      <c r="H106" s="53">
        <v>100000</v>
      </c>
    </row>
    <row r="107" spans="1:8" ht="38.25" customHeight="1" x14ac:dyDescent="0.25">
      <c r="A107" s="62" t="s">
        <v>282</v>
      </c>
      <c r="B107" s="50" t="s">
        <v>113</v>
      </c>
      <c r="C107" s="50"/>
      <c r="D107" s="40"/>
      <c r="E107" s="50"/>
      <c r="F107" s="51">
        <f>F108+F111</f>
        <v>64006500</v>
      </c>
      <c r="G107" s="51">
        <f>G108+G111</f>
        <v>126374400</v>
      </c>
      <c r="H107" s="51">
        <f>H108+H111</f>
        <v>300000</v>
      </c>
    </row>
    <row r="108" spans="1:8" ht="21.75" customHeight="1" x14ac:dyDescent="0.25">
      <c r="A108" s="62" t="s">
        <v>283</v>
      </c>
      <c r="B108" s="50" t="s">
        <v>113</v>
      </c>
      <c r="C108" s="50" t="s">
        <v>56</v>
      </c>
      <c r="D108" s="40"/>
      <c r="E108" s="50"/>
      <c r="F108" s="51">
        <f>F109+F110</f>
        <v>0</v>
      </c>
      <c r="G108" s="51">
        <f>G109+G110</f>
        <v>210000</v>
      </c>
      <c r="H108" s="51">
        <f>H109+H110</f>
        <v>300000</v>
      </c>
    </row>
    <row r="109" spans="1:8" ht="107.25" customHeight="1" x14ac:dyDescent="0.25">
      <c r="A109" s="69" t="s">
        <v>263</v>
      </c>
      <c r="B109" s="52" t="s">
        <v>113</v>
      </c>
      <c r="C109" s="52" t="s">
        <v>56</v>
      </c>
      <c r="D109" s="28" t="s">
        <v>39</v>
      </c>
      <c r="E109" s="52" t="s">
        <v>60</v>
      </c>
      <c r="F109" s="53">
        <v>0</v>
      </c>
      <c r="G109" s="53">
        <v>210000</v>
      </c>
      <c r="H109" s="53">
        <v>300000</v>
      </c>
    </row>
    <row r="110" spans="1:8" ht="117" customHeight="1" x14ac:dyDescent="0.25">
      <c r="A110" s="69" t="s">
        <v>138</v>
      </c>
      <c r="B110" s="52" t="s">
        <v>113</v>
      </c>
      <c r="C110" s="52" t="s">
        <v>56</v>
      </c>
      <c r="D110" s="28" t="s">
        <v>40</v>
      </c>
      <c r="E110" s="52" t="s">
        <v>219</v>
      </c>
      <c r="F110" s="53">
        <v>0</v>
      </c>
      <c r="G110" s="53">
        <v>0</v>
      </c>
      <c r="H110" s="53">
        <v>0</v>
      </c>
    </row>
    <row r="111" spans="1:8" ht="36" customHeight="1" x14ac:dyDescent="0.25">
      <c r="A111" s="73" t="s">
        <v>280</v>
      </c>
      <c r="B111" s="50" t="s">
        <v>113</v>
      </c>
      <c r="C111" s="50" t="s">
        <v>59</v>
      </c>
      <c r="D111" s="40"/>
      <c r="E111" s="50"/>
      <c r="F111" s="51">
        <f>F112</f>
        <v>64006500</v>
      </c>
      <c r="G111" s="51">
        <f>G112</f>
        <v>126164400</v>
      </c>
      <c r="H111" s="51">
        <f>H112</f>
        <v>0</v>
      </c>
    </row>
    <row r="112" spans="1:8" ht="130.5" customHeight="1" x14ac:dyDescent="0.25">
      <c r="A112" s="69" t="s">
        <v>281</v>
      </c>
      <c r="B112" s="52" t="s">
        <v>113</v>
      </c>
      <c r="C112" s="52" t="s">
        <v>59</v>
      </c>
      <c r="D112" s="28" t="s">
        <v>152</v>
      </c>
      <c r="E112" s="52" t="s">
        <v>61</v>
      </c>
      <c r="F112" s="53">
        <v>64006500</v>
      </c>
      <c r="G112" s="53">
        <v>126164400</v>
      </c>
      <c r="H112" s="53">
        <v>0</v>
      </c>
    </row>
    <row r="113" spans="1:8" ht="21" customHeight="1" x14ac:dyDescent="0.25">
      <c r="A113" s="63" t="s">
        <v>111</v>
      </c>
      <c r="B113" s="50" t="s">
        <v>55</v>
      </c>
      <c r="C113" s="50" t="s">
        <v>132</v>
      </c>
      <c r="D113" s="40"/>
      <c r="E113" s="50"/>
      <c r="F113" s="51">
        <f>F114</f>
        <v>0</v>
      </c>
      <c r="G113" s="51">
        <f>G114</f>
        <v>0</v>
      </c>
      <c r="H113" s="51">
        <f>H114</f>
        <v>0</v>
      </c>
    </row>
    <row r="114" spans="1:8" ht="67.5" customHeight="1" x14ac:dyDescent="0.25">
      <c r="A114" s="69" t="s">
        <v>190</v>
      </c>
      <c r="B114" s="52" t="s">
        <v>55</v>
      </c>
      <c r="C114" s="52" t="s">
        <v>132</v>
      </c>
      <c r="D114" s="28" t="s">
        <v>41</v>
      </c>
      <c r="E114" s="52" t="s">
        <v>112</v>
      </c>
      <c r="F114" s="53">
        <v>0</v>
      </c>
      <c r="G114" s="53">
        <v>0</v>
      </c>
      <c r="H114" s="53">
        <v>0</v>
      </c>
    </row>
    <row r="115" spans="1:8" ht="21.75" customHeight="1" x14ac:dyDescent="0.25">
      <c r="A115" s="62" t="s">
        <v>146</v>
      </c>
      <c r="B115" s="50"/>
      <c r="C115" s="50"/>
      <c r="D115" s="40"/>
      <c r="E115" s="50"/>
      <c r="F115" s="51">
        <f t="shared" ref="F115:H116" si="0">F116</f>
        <v>16023</v>
      </c>
      <c r="G115" s="51">
        <f t="shared" si="0"/>
        <v>0</v>
      </c>
      <c r="H115" s="51">
        <f t="shared" si="0"/>
        <v>0</v>
      </c>
    </row>
    <row r="116" spans="1:8" ht="36" customHeight="1" x14ac:dyDescent="0.25">
      <c r="A116" s="69" t="s">
        <v>147</v>
      </c>
      <c r="B116" s="52"/>
      <c r="C116" s="52"/>
      <c r="D116" s="28"/>
      <c r="E116" s="52"/>
      <c r="F116" s="53">
        <f t="shared" si="0"/>
        <v>16023</v>
      </c>
      <c r="G116" s="53">
        <f t="shared" si="0"/>
        <v>0</v>
      </c>
      <c r="H116" s="53">
        <f t="shared" si="0"/>
        <v>0</v>
      </c>
    </row>
    <row r="117" spans="1:8" ht="192" customHeight="1" x14ac:dyDescent="0.25">
      <c r="A117" s="78" t="s">
        <v>148</v>
      </c>
      <c r="B117" s="52" t="s">
        <v>133</v>
      </c>
      <c r="C117" s="52" t="s">
        <v>12</v>
      </c>
      <c r="D117" s="28" t="s">
        <v>149</v>
      </c>
      <c r="E117" s="52" t="s">
        <v>60</v>
      </c>
      <c r="F117" s="53">
        <v>16023</v>
      </c>
      <c r="G117" s="53">
        <v>0</v>
      </c>
      <c r="H117" s="53">
        <v>0</v>
      </c>
    </row>
    <row r="118" spans="1:8" ht="24.75" customHeight="1" x14ac:dyDescent="0.25">
      <c r="A118" s="63" t="s">
        <v>64</v>
      </c>
      <c r="B118" s="52"/>
      <c r="C118" s="52"/>
      <c r="D118" s="52"/>
      <c r="E118" s="52"/>
      <c r="F118" s="53">
        <v>0</v>
      </c>
      <c r="G118" s="51">
        <v>5034000</v>
      </c>
      <c r="H118" s="51">
        <v>4805000</v>
      </c>
    </row>
    <row r="119" spans="1:8" hidden="1" x14ac:dyDescent="0.25">
      <c r="A119" s="2"/>
      <c r="B119" s="10"/>
      <c r="C119" s="10"/>
      <c r="D119" s="10"/>
      <c r="E119" s="10"/>
      <c r="F119" s="10"/>
      <c r="G119" s="10"/>
      <c r="H119" s="11"/>
    </row>
    <row r="120" spans="1:8" hidden="1" x14ac:dyDescent="0.25">
      <c r="A120" s="2"/>
      <c r="B120" s="10"/>
      <c r="C120" s="10"/>
      <c r="D120" s="10"/>
      <c r="E120" s="10"/>
      <c r="F120" s="10"/>
      <c r="G120" s="10"/>
      <c r="H120" s="11"/>
    </row>
    <row r="121" spans="1:8" hidden="1" x14ac:dyDescent="0.25">
      <c r="A121" s="136"/>
      <c r="B121" s="136"/>
      <c r="C121" s="136"/>
      <c r="D121" s="10"/>
      <c r="E121" s="10"/>
      <c r="F121" s="10"/>
      <c r="G121" s="10"/>
      <c r="H121" s="11"/>
    </row>
    <row r="122" spans="1:8" hidden="1" x14ac:dyDescent="0.25">
      <c r="A122" s="136"/>
      <c r="B122" s="136"/>
      <c r="C122" s="137"/>
      <c r="D122" s="137"/>
      <c r="E122" s="137"/>
      <c r="F122" s="137"/>
      <c r="G122" s="137"/>
      <c r="H122" s="137"/>
    </row>
  </sheetData>
  <mergeCells count="25">
    <mergeCell ref="G1:H1"/>
    <mergeCell ref="G2:H2"/>
    <mergeCell ref="A11:I11"/>
    <mergeCell ref="A8:I8"/>
    <mergeCell ref="A3:H3"/>
    <mergeCell ref="A4:H4"/>
    <mergeCell ref="A5:H5"/>
    <mergeCell ref="A6:H6"/>
    <mergeCell ref="A7:H7"/>
    <mergeCell ref="A9:I9"/>
    <mergeCell ref="A10:I10"/>
    <mergeCell ref="A13:I13"/>
    <mergeCell ref="A12:I12"/>
    <mergeCell ref="D16:D17"/>
    <mergeCell ref="A14:H14"/>
    <mergeCell ref="C16:C17"/>
    <mergeCell ref="F16:F17"/>
    <mergeCell ref="H16:H17"/>
    <mergeCell ref="A122:B122"/>
    <mergeCell ref="C122:H122"/>
    <mergeCell ref="A16:A17"/>
    <mergeCell ref="B16:B17"/>
    <mergeCell ref="A121:C121"/>
    <mergeCell ref="G16:G17"/>
    <mergeCell ref="E16:E17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9" max="7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SheetLayoutView="100" workbookViewId="0">
      <selection activeCell="G1" sqref="G1:H1"/>
    </sheetView>
  </sheetViews>
  <sheetFormatPr defaultRowHeight="16.5" x14ac:dyDescent="0.25"/>
  <cols>
    <col min="1" max="1" width="52" style="12" customWidth="1"/>
    <col min="2" max="2" width="8.140625" style="3" customWidth="1"/>
    <col min="3" max="3" width="4.85546875" style="3" customWidth="1"/>
    <col min="4" max="4" width="3.7109375" style="3" customWidth="1"/>
    <col min="5" max="5" width="4" style="3" customWidth="1"/>
    <col min="6" max="6" width="15" style="3" customWidth="1"/>
    <col min="7" max="7" width="15.85546875" style="3" customWidth="1"/>
    <col min="8" max="8" width="14.28515625" style="13" customWidth="1"/>
    <col min="9" max="16384" width="9.140625" style="3"/>
  </cols>
  <sheetData>
    <row r="1" spans="1:8" ht="69" customHeight="1" x14ac:dyDescent="0.25">
      <c r="G1" s="122" t="s">
        <v>402</v>
      </c>
      <c r="H1" s="122"/>
    </row>
    <row r="2" spans="1:8" ht="20.25" customHeight="1" x14ac:dyDescent="0.25">
      <c r="G2" s="122" t="s">
        <v>334</v>
      </c>
      <c r="H2" s="122"/>
    </row>
    <row r="3" spans="1:8" x14ac:dyDescent="0.25">
      <c r="A3" s="131" t="s">
        <v>198</v>
      </c>
      <c r="B3" s="131"/>
      <c r="C3" s="131"/>
      <c r="D3" s="131"/>
      <c r="E3" s="131"/>
      <c r="F3" s="131"/>
      <c r="G3" s="131"/>
      <c r="H3" s="131"/>
    </row>
    <row r="4" spans="1:8" x14ac:dyDescent="0.25">
      <c r="A4" s="131" t="s">
        <v>294</v>
      </c>
      <c r="B4" s="131"/>
      <c r="C4" s="131"/>
      <c r="D4" s="131"/>
      <c r="E4" s="131"/>
      <c r="F4" s="131"/>
      <c r="G4" s="131"/>
      <c r="H4" s="131"/>
    </row>
    <row r="5" spans="1:8" x14ac:dyDescent="0.25">
      <c r="A5" s="131"/>
      <c r="B5" s="131"/>
      <c r="C5" s="131"/>
      <c r="D5" s="131"/>
      <c r="E5" s="131"/>
      <c r="F5" s="131"/>
      <c r="G5" s="131"/>
      <c r="H5" s="131"/>
    </row>
    <row r="6" spans="1:8" x14ac:dyDescent="0.25">
      <c r="A6" s="131" t="s">
        <v>142</v>
      </c>
      <c r="B6" s="131"/>
      <c r="C6" s="131"/>
      <c r="D6" s="131"/>
      <c r="E6" s="131"/>
      <c r="F6" s="131"/>
      <c r="G6" s="131"/>
      <c r="H6" s="131"/>
    </row>
    <row r="7" spans="1:8" ht="0.75" customHeight="1" x14ac:dyDescent="0.25">
      <c r="A7" s="131"/>
      <c r="B7" s="131"/>
      <c r="C7" s="131"/>
      <c r="D7" s="131"/>
      <c r="E7" s="131"/>
      <c r="F7" s="131"/>
      <c r="G7" s="131"/>
      <c r="H7" s="131"/>
    </row>
    <row r="8" spans="1:8" x14ac:dyDescent="0.25">
      <c r="A8" s="132" t="s">
        <v>172</v>
      </c>
      <c r="B8" s="132"/>
      <c r="C8" s="132"/>
      <c r="D8" s="132"/>
      <c r="E8" s="132"/>
      <c r="F8" s="132"/>
      <c r="G8" s="132"/>
      <c r="H8" s="132"/>
    </row>
    <row r="9" spans="1:8" x14ac:dyDescent="0.25">
      <c r="A9" s="132" t="s">
        <v>173</v>
      </c>
      <c r="B9" s="132"/>
      <c r="C9" s="132"/>
      <c r="D9" s="132"/>
      <c r="E9" s="132"/>
      <c r="F9" s="132"/>
      <c r="G9" s="132"/>
      <c r="H9" s="132"/>
    </row>
    <row r="10" spans="1:8" x14ac:dyDescent="0.25">
      <c r="A10" s="132" t="s">
        <v>45</v>
      </c>
      <c r="B10" s="132"/>
      <c r="C10" s="132"/>
      <c r="D10" s="132"/>
      <c r="E10" s="132"/>
      <c r="F10" s="132"/>
      <c r="G10" s="132"/>
      <c r="H10" s="132"/>
    </row>
    <row r="11" spans="1:8" x14ac:dyDescent="0.25">
      <c r="A11" s="132" t="s">
        <v>298</v>
      </c>
      <c r="B11" s="132"/>
      <c r="C11" s="132"/>
      <c r="D11" s="132"/>
      <c r="E11" s="132"/>
      <c r="F11" s="132"/>
      <c r="G11" s="132"/>
      <c r="H11" s="132"/>
    </row>
    <row r="12" spans="1:8" x14ac:dyDescent="0.25">
      <c r="A12" s="54"/>
      <c r="B12" s="55"/>
      <c r="C12" s="55"/>
      <c r="D12" s="55"/>
      <c r="E12" s="55"/>
      <c r="F12" s="55"/>
      <c r="G12" s="55"/>
      <c r="H12" s="56" t="s">
        <v>50</v>
      </c>
    </row>
    <row r="13" spans="1:8" x14ac:dyDescent="0.25">
      <c r="A13" s="143" t="s">
        <v>127</v>
      </c>
      <c r="B13" s="142" t="s">
        <v>130</v>
      </c>
      <c r="C13" s="142" t="s">
        <v>131</v>
      </c>
      <c r="D13" s="142" t="s">
        <v>128</v>
      </c>
      <c r="E13" s="142" t="s">
        <v>129</v>
      </c>
      <c r="F13" s="134" t="s">
        <v>249</v>
      </c>
      <c r="G13" s="140" t="s">
        <v>88</v>
      </c>
      <c r="H13" s="128" t="s">
        <v>297</v>
      </c>
    </row>
    <row r="14" spans="1:8" ht="10.5" customHeight="1" x14ac:dyDescent="0.25">
      <c r="A14" s="144"/>
      <c r="B14" s="142"/>
      <c r="C14" s="142"/>
      <c r="D14" s="142"/>
      <c r="E14" s="142"/>
      <c r="F14" s="135"/>
      <c r="G14" s="141"/>
      <c r="H14" s="129"/>
    </row>
    <row r="15" spans="1:8" ht="47.25" x14ac:dyDescent="0.25">
      <c r="A15" s="36" t="s">
        <v>315</v>
      </c>
      <c r="B15" s="38"/>
      <c r="C15" s="38"/>
      <c r="D15" s="37"/>
      <c r="E15" s="38"/>
      <c r="F15" s="39">
        <f>F16+F27+F36+F44+F68+F103</f>
        <v>180721614.97</v>
      </c>
      <c r="G15" s="39">
        <f>G16+G27+G36+G44+G68+G105+G108</f>
        <v>201343514</v>
      </c>
      <c r="H15" s="39">
        <f>H16+H27+H36+H44+H68+H105+H108</f>
        <v>96085214</v>
      </c>
    </row>
    <row r="16" spans="1:8" ht="63" x14ac:dyDescent="0.25">
      <c r="A16" s="36" t="s">
        <v>7</v>
      </c>
      <c r="B16" s="37" t="s">
        <v>158</v>
      </c>
      <c r="C16" s="37"/>
      <c r="D16" s="40"/>
      <c r="E16" s="40"/>
      <c r="F16" s="39">
        <f>F17+F23</f>
        <v>4164549.9099999997</v>
      </c>
      <c r="G16" s="39">
        <f>G17+G23</f>
        <v>3530000</v>
      </c>
      <c r="H16" s="39">
        <f>H17+H23</f>
        <v>3540000</v>
      </c>
    </row>
    <row r="17" spans="1:8" x14ac:dyDescent="0.25">
      <c r="A17" s="36" t="s">
        <v>227</v>
      </c>
      <c r="B17" s="50"/>
      <c r="C17" s="50"/>
      <c r="D17" s="50"/>
      <c r="E17" s="50"/>
      <c r="F17" s="51">
        <f>F18+F20</f>
        <v>1536049.65</v>
      </c>
      <c r="G17" s="51">
        <f>G18+G20</f>
        <v>980000</v>
      </c>
      <c r="H17" s="51">
        <f>H18+H20</f>
        <v>990000</v>
      </c>
    </row>
    <row r="18" spans="1:8" ht="20.25" customHeight="1" x14ac:dyDescent="0.25">
      <c r="A18" s="36" t="s">
        <v>228</v>
      </c>
      <c r="B18" s="50"/>
      <c r="C18" s="50"/>
      <c r="D18" s="50"/>
      <c r="E18" s="50"/>
      <c r="F18" s="51">
        <f>F19</f>
        <v>382546.23</v>
      </c>
      <c r="G18" s="51">
        <f>G19</f>
        <v>510000</v>
      </c>
      <c r="H18" s="51">
        <f>H19</f>
        <v>520000</v>
      </c>
    </row>
    <row r="19" spans="1:8" ht="71.25" customHeight="1" x14ac:dyDescent="0.25">
      <c r="A19" s="42" t="s">
        <v>265</v>
      </c>
      <c r="B19" s="28" t="s">
        <v>36</v>
      </c>
      <c r="C19" s="52" t="s">
        <v>13</v>
      </c>
      <c r="D19" s="52" t="s">
        <v>12</v>
      </c>
      <c r="E19" s="52" t="s">
        <v>132</v>
      </c>
      <c r="F19" s="53">
        <v>382546.23</v>
      </c>
      <c r="G19" s="53">
        <v>510000</v>
      </c>
      <c r="H19" s="53">
        <v>520000</v>
      </c>
    </row>
    <row r="20" spans="1:8" ht="16.5" customHeight="1" x14ac:dyDescent="0.25">
      <c r="A20" s="36" t="s">
        <v>110</v>
      </c>
      <c r="B20" s="40"/>
      <c r="C20" s="50"/>
      <c r="D20" s="50"/>
      <c r="E20" s="50"/>
      <c r="F20" s="51">
        <f>F22+F21</f>
        <v>1153503.42</v>
      </c>
      <c r="G20" s="51">
        <f>G22+G21</f>
        <v>470000</v>
      </c>
      <c r="H20" s="51">
        <f>H22+H21</f>
        <v>470000</v>
      </c>
    </row>
    <row r="21" spans="1:8" ht="156" customHeight="1" x14ac:dyDescent="0.25">
      <c r="A21" s="49" t="s">
        <v>188</v>
      </c>
      <c r="B21" s="28" t="s">
        <v>38</v>
      </c>
      <c r="C21" s="52" t="s">
        <v>60</v>
      </c>
      <c r="D21" s="52" t="s">
        <v>12</v>
      </c>
      <c r="E21" s="52" t="s">
        <v>133</v>
      </c>
      <c r="F21" s="53">
        <v>1083503.42</v>
      </c>
      <c r="G21" s="53">
        <v>370000</v>
      </c>
      <c r="H21" s="53">
        <v>370000</v>
      </c>
    </row>
    <row r="22" spans="1:8" ht="144.75" customHeight="1" x14ac:dyDescent="0.25">
      <c r="A22" s="49" t="s">
        <v>266</v>
      </c>
      <c r="B22" s="28" t="s">
        <v>43</v>
      </c>
      <c r="C22" s="52" t="s">
        <v>13</v>
      </c>
      <c r="D22" s="52" t="s">
        <v>12</v>
      </c>
      <c r="E22" s="52" t="s">
        <v>133</v>
      </c>
      <c r="F22" s="53">
        <v>70000</v>
      </c>
      <c r="G22" s="53">
        <v>100000</v>
      </c>
      <c r="H22" s="53">
        <v>100000</v>
      </c>
    </row>
    <row r="23" spans="1:8" ht="36.75" customHeight="1" x14ac:dyDescent="0.25">
      <c r="A23" s="36" t="s">
        <v>226</v>
      </c>
      <c r="B23" s="40"/>
      <c r="C23" s="40"/>
      <c r="D23" s="40" t="s">
        <v>62</v>
      </c>
      <c r="E23" s="40"/>
      <c r="F23" s="39">
        <f>F24+F25+F26</f>
        <v>2628500.2599999998</v>
      </c>
      <c r="G23" s="39">
        <f>G24+G25+G26</f>
        <v>2550000</v>
      </c>
      <c r="H23" s="39">
        <f>H24+H25+H26</f>
        <v>2550000</v>
      </c>
    </row>
    <row r="24" spans="1:8" ht="110.25" customHeight="1" x14ac:dyDescent="0.25">
      <c r="A24" s="42" t="s">
        <v>267</v>
      </c>
      <c r="B24" s="28" t="s">
        <v>34</v>
      </c>
      <c r="C24" s="28" t="s">
        <v>60</v>
      </c>
      <c r="D24" s="28" t="s">
        <v>62</v>
      </c>
      <c r="E24" s="28" t="s">
        <v>132</v>
      </c>
      <c r="F24" s="43">
        <v>130220.26</v>
      </c>
      <c r="G24" s="43">
        <v>450000</v>
      </c>
      <c r="H24" s="43">
        <v>450000</v>
      </c>
    </row>
    <row r="25" spans="1:8" ht="115.5" customHeight="1" x14ac:dyDescent="0.25">
      <c r="A25" s="49" t="s">
        <v>268</v>
      </c>
      <c r="B25" s="28" t="s">
        <v>35</v>
      </c>
      <c r="C25" s="28" t="s">
        <v>219</v>
      </c>
      <c r="D25" s="28" t="s">
        <v>62</v>
      </c>
      <c r="E25" s="28" t="s">
        <v>132</v>
      </c>
      <c r="F25" s="43">
        <v>2498280</v>
      </c>
      <c r="G25" s="43">
        <v>2100000</v>
      </c>
      <c r="H25" s="43">
        <v>2100000</v>
      </c>
    </row>
    <row r="26" spans="1:8" ht="1.5" customHeight="1" x14ac:dyDescent="0.25">
      <c r="A26" s="42"/>
      <c r="B26" s="28"/>
      <c r="C26" s="28"/>
      <c r="D26" s="28"/>
      <c r="E26" s="28"/>
      <c r="F26" s="43"/>
      <c r="G26" s="43"/>
      <c r="H26" s="43"/>
    </row>
    <row r="27" spans="1:8" ht="61.5" customHeight="1" x14ac:dyDescent="0.25">
      <c r="A27" s="41" t="s">
        <v>269</v>
      </c>
      <c r="B27" s="40" t="s">
        <v>159</v>
      </c>
      <c r="C27" s="40"/>
      <c r="D27" s="40"/>
      <c r="E27" s="40"/>
      <c r="F27" s="39">
        <f>F28</f>
        <v>498908.68</v>
      </c>
      <c r="G27" s="39">
        <f>G28</f>
        <v>480000</v>
      </c>
      <c r="H27" s="39">
        <f>H28</f>
        <v>480000</v>
      </c>
    </row>
    <row r="28" spans="1:8" ht="40.5" customHeight="1" x14ac:dyDescent="0.25">
      <c r="A28" s="62" t="s">
        <v>202</v>
      </c>
      <c r="B28" s="40"/>
      <c r="C28" s="40"/>
      <c r="D28" s="40" t="s">
        <v>133</v>
      </c>
      <c r="E28" s="40"/>
      <c r="F28" s="39">
        <f>F29+F31+F33</f>
        <v>498908.68</v>
      </c>
      <c r="G28" s="39">
        <f>G29+G31+G33</f>
        <v>480000</v>
      </c>
      <c r="H28" s="39">
        <f>H29+H31+H33</f>
        <v>480000</v>
      </c>
    </row>
    <row r="29" spans="1:8" ht="48.75" customHeight="1" x14ac:dyDescent="0.25">
      <c r="A29" s="36" t="s">
        <v>287</v>
      </c>
      <c r="B29" s="28"/>
      <c r="C29" s="28"/>
      <c r="D29" s="40" t="s">
        <v>133</v>
      </c>
      <c r="E29" s="40" t="s">
        <v>12</v>
      </c>
      <c r="F29" s="39">
        <f>F30</f>
        <v>335456.8</v>
      </c>
      <c r="G29" s="39">
        <f>G30</f>
        <v>250000</v>
      </c>
      <c r="H29" s="39">
        <f>H30</f>
        <v>250000</v>
      </c>
    </row>
    <row r="30" spans="1:8" ht="156" customHeight="1" x14ac:dyDescent="0.25">
      <c r="A30" s="76" t="s">
        <v>94</v>
      </c>
      <c r="B30" s="28" t="s">
        <v>95</v>
      </c>
      <c r="C30" s="28" t="s">
        <v>60</v>
      </c>
      <c r="D30" s="28" t="s">
        <v>133</v>
      </c>
      <c r="E30" s="28" t="s">
        <v>12</v>
      </c>
      <c r="F30" s="43">
        <v>335456.8</v>
      </c>
      <c r="G30" s="43">
        <v>250000</v>
      </c>
      <c r="H30" s="43">
        <v>250000</v>
      </c>
    </row>
    <row r="31" spans="1:8" ht="66" customHeight="1" x14ac:dyDescent="0.25">
      <c r="A31" s="77" t="s">
        <v>287</v>
      </c>
      <c r="B31" s="40"/>
      <c r="C31" s="40"/>
      <c r="D31" s="40" t="s">
        <v>133</v>
      </c>
      <c r="E31" s="40" t="s">
        <v>12</v>
      </c>
      <c r="F31" s="39">
        <f>F32</f>
        <v>50477</v>
      </c>
      <c r="G31" s="39">
        <f>G32</f>
        <v>30000</v>
      </c>
      <c r="H31" s="39">
        <f>H32</f>
        <v>30000</v>
      </c>
    </row>
    <row r="32" spans="1:8" ht="98.25" customHeight="1" x14ac:dyDescent="0.25">
      <c r="A32" s="74" t="s">
        <v>92</v>
      </c>
      <c r="B32" s="28" t="s">
        <v>93</v>
      </c>
      <c r="C32" s="28" t="s">
        <v>60</v>
      </c>
      <c r="D32" s="28" t="s">
        <v>133</v>
      </c>
      <c r="E32" s="28" t="s">
        <v>12</v>
      </c>
      <c r="F32" s="43">
        <v>50477</v>
      </c>
      <c r="G32" s="43">
        <v>30000</v>
      </c>
      <c r="H32" s="43">
        <v>30000</v>
      </c>
    </row>
    <row r="33" spans="1:8" ht="59.25" customHeight="1" x14ac:dyDescent="0.25">
      <c r="A33" s="41" t="s">
        <v>203</v>
      </c>
      <c r="B33" s="40"/>
      <c r="C33" s="40"/>
      <c r="D33" s="40" t="s">
        <v>133</v>
      </c>
      <c r="E33" s="40" t="s">
        <v>204</v>
      </c>
      <c r="F33" s="39">
        <f>F34+F35</f>
        <v>112974.88</v>
      </c>
      <c r="G33" s="39">
        <f>G34+G35</f>
        <v>200000</v>
      </c>
      <c r="H33" s="39">
        <f>H34+H35</f>
        <v>200000</v>
      </c>
    </row>
    <row r="34" spans="1:8" ht="116.25" customHeight="1" x14ac:dyDescent="0.25">
      <c r="A34" s="64" t="s">
        <v>285</v>
      </c>
      <c r="B34" s="28" t="s">
        <v>137</v>
      </c>
      <c r="C34" s="28" t="s">
        <v>60</v>
      </c>
      <c r="D34" s="28" t="s">
        <v>133</v>
      </c>
      <c r="E34" s="28" t="s">
        <v>204</v>
      </c>
      <c r="F34" s="43">
        <v>92288.38</v>
      </c>
      <c r="G34" s="43">
        <v>170000</v>
      </c>
      <c r="H34" s="43">
        <v>170000</v>
      </c>
    </row>
    <row r="35" spans="1:8" ht="101.25" customHeight="1" x14ac:dyDescent="0.25">
      <c r="A35" s="64" t="s">
        <v>286</v>
      </c>
      <c r="B35" s="28" t="s">
        <v>290</v>
      </c>
      <c r="C35" s="28" t="s">
        <v>60</v>
      </c>
      <c r="D35" s="28" t="s">
        <v>133</v>
      </c>
      <c r="E35" s="28" t="s">
        <v>204</v>
      </c>
      <c r="F35" s="43">
        <v>20686.5</v>
      </c>
      <c r="G35" s="43">
        <v>30000</v>
      </c>
      <c r="H35" s="43">
        <v>30000</v>
      </c>
    </row>
    <row r="36" spans="1:8" ht="58.5" customHeight="1" x14ac:dyDescent="0.25">
      <c r="A36" s="41" t="s">
        <v>8</v>
      </c>
      <c r="B36" s="40" t="s">
        <v>160</v>
      </c>
      <c r="C36" s="40"/>
      <c r="D36" s="40"/>
      <c r="E36" s="40"/>
      <c r="F36" s="39">
        <f>F38+F41</f>
        <v>64006500</v>
      </c>
      <c r="G36" s="39">
        <f>G38+G41</f>
        <v>126374400</v>
      </c>
      <c r="H36" s="39">
        <f>H38</f>
        <v>300000</v>
      </c>
    </row>
    <row r="37" spans="1:8" ht="32.25" customHeight="1" x14ac:dyDescent="0.25">
      <c r="A37" s="62" t="s">
        <v>282</v>
      </c>
      <c r="B37" s="40"/>
      <c r="C37" s="40"/>
      <c r="D37" s="40"/>
      <c r="E37" s="40"/>
      <c r="F37" s="39"/>
      <c r="G37" s="39"/>
      <c r="H37" s="39"/>
    </row>
    <row r="38" spans="1:8" ht="20.25" customHeight="1" x14ac:dyDescent="0.25">
      <c r="A38" s="62" t="s">
        <v>283</v>
      </c>
      <c r="B38" s="40"/>
      <c r="C38" s="50"/>
      <c r="D38" s="50" t="s">
        <v>113</v>
      </c>
      <c r="E38" s="50" t="s">
        <v>56</v>
      </c>
      <c r="F38" s="51">
        <f>F39+F40</f>
        <v>0</v>
      </c>
      <c r="G38" s="51">
        <f>G39+G40</f>
        <v>210000</v>
      </c>
      <c r="H38" s="51">
        <f>H39+H40</f>
        <v>300000</v>
      </c>
    </row>
    <row r="39" spans="1:8" ht="108.75" customHeight="1" x14ac:dyDescent="0.25">
      <c r="A39" s="49" t="s">
        <v>9</v>
      </c>
      <c r="B39" s="28" t="s">
        <v>39</v>
      </c>
      <c r="C39" s="52" t="s">
        <v>60</v>
      </c>
      <c r="D39" s="52" t="s">
        <v>113</v>
      </c>
      <c r="E39" s="52" t="s">
        <v>56</v>
      </c>
      <c r="F39" s="53">
        <v>0</v>
      </c>
      <c r="G39" s="53">
        <v>210000</v>
      </c>
      <c r="H39" s="53">
        <v>300000</v>
      </c>
    </row>
    <row r="40" spans="1:8" ht="129" customHeight="1" x14ac:dyDescent="0.25">
      <c r="A40" s="49" t="s">
        <v>6</v>
      </c>
      <c r="B40" s="28" t="s">
        <v>40</v>
      </c>
      <c r="C40" s="52" t="s">
        <v>219</v>
      </c>
      <c r="D40" s="52" t="s">
        <v>113</v>
      </c>
      <c r="E40" s="52" t="s">
        <v>56</v>
      </c>
      <c r="F40" s="53">
        <v>0</v>
      </c>
      <c r="G40" s="53">
        <v>0</v>
      </c>
      <c r="H40" s="53">
        <v>0</v>
      </c>
    </row>
    <row r="41" spans="1:8" ht="56.25" customHeight="1" x14ac:dyDescent="0.25">
      <c r="A41" s="73" t="s">
        <v>280</v>
      </c>
      <c r="B41" s="28"/>
      <c r="C41" s="50" t="s">
        <v>61</v>
      </c>
      <c r="D41" s="50" t="s">
        <v>113</v>
      </c>
      <c r="E41" s="50" t="s">
        <v>59</v>
      </c>
      <c r="F41" s="51">
        <f>F42</f>
        <v>64006500</v>
      </c>
      <c r="G41" s="51">
        <f>G42</f>
        <v>126164400</v>
      </c>
      <c r="H41" s="51">
        <f>H42</f>
        <v>0</v>
      </c>
    </row>
    <row r="42" spans="1:8" ht="144.75" customHeight="1" x14ac:dyDescent="0.25">
      <c r="A42" s="69" t="s">
        <v>281</v>
      </c>
      <c r="B42" s="28" t="s">
        <v>152</v>
      </c>
      <c r="C42" s="52" t="s">
        <v>61</v>
      </c>
      <c r="D42" s="52" t="s">
        <v>113</v>
      </c>
      <c r="E42" s="52" t="s">
        <v>59</v>
      </c>
      <c r="F42" s="53">
        <v>64006500</v>
      </c>
      <c r="G42" s="53">
        <v>126164400</v>
      </c>
      <c r="H42" s="53">
        <v>0</v>
      </c>
    </row>
    <row r="43" spans="1:8" ht="16.5" customHeight="1" x14ac:dyDescent="0.25">
      <c r="A43" s="49"/>
      <c r="B43" s="28"/>
      <c r="C43" s="52"/>
      <c r="D43" s="52"/>
      <c r="E43" s="52"/>
      <c r="F43" s="53"/>
      <c r="G43" s="53"/>
      <c r="H43" s="53"/>
    </row>
    <row r="44" spans="1:8" ht="51" customHeight="1" x14ac:dyDescent="0.25">
      <c r="A44" s="36" t="s">
        <v>270</v>
      </c>
      <c r="B44" s="40" t="s">
        <v>161</v>
      </c>
      <c r="C44" s="50"/>
      <c r="D44" s="50"/>
      <c r="E44" s="50"/>
      <c r="F44" s="51">
        <f>F45+F47+F51+F54+F63+F60+F65</f>
        <v>16439533.560000001</v>
      </c>
      <c r="G44" s="51">
        <f>G45+G47+G51+G54+G63+G60+G65</f>
        <v>17149600</v>
      </c>
      <c r="H44" s="51">
        <f>H45+H47+H51+H54+H63+H60+H65</f>
        <v>17324700</v>
      </c>
    </row>
    <row r="45" spans="1:8" ht="65.25" customHeight="1" x14ac:dyDescent="0.25">
      <c r="A45" s="41" t="s">
        <v>216</v>
      </c>
      <c r="B45" s="40" t="s">
        <v>162</v>
      </c>
      <c r="C45" s="37"/>
      <c r="D45" s="40" t="s">
        <v>132</v>
      </c>
      <c r="E45" s="40" t="s">
        <v>56</v>
      </c>
      <c r="F45" s="39">
        <f>F46</f>
        <v>0</v>
      </c>
      <c r="G45" s="39">
        <f>G46</f>
        <v>1490000</v>
      </c>
      <c r="H45" s="39">
        <f>H46</f>
        <v>1550000</v>
      </c>
    </row>
    <row r="46" spans="1:8" ht="89.25" customHeight="1" x14ac:dyDescent="0.25">
      <c r="A46" s="42" t="s">
        <v>322</v>
      </c>
      <c r="B46" s="28" t="s">
        <v>14</v>
      </c>
      <c r="C46" s="38">
        <v>100</v>
      </c>
      <c r="D46" s="28" t="s">
        <v>132</v>
      </c>
      <c r="E46" s="28" t="s">
        <v>56</v>
      </c>
      <c r="F46" s="43">
        <v>0</v>
      </c>
      <c r="G46" s="43">
        <v>1490000</v>
      </c>
      <c r="H46" s="43">
        <v>1550000</v>
      </c>
    </row>
    <row r="47" spans="1:8" ht="75" customHeight="1" x14ac:dyDescent="0.25">
      <c r="A47" s="36" t="s">
        <v>217</v>
      </c>
      <c r="B47" s="40" t="s">
        <v>163</v>
      </c>
      <c r="C47" s="40"/>
      <c r="D47" s="40" t="s">
        <v>132</v>
      </c>
      <c r="E47" s="40" t="s">
        <v>53</v>
      </c>
      <c r="F47" s="39">
        <f>F48+F49+F50</f>
        <v>13824964.620000001</v>
      </c>
      <c r="G47" s="39">
        <f>G48+G49+G50</f>
        <v>12600000</v>
      </c>
      <c r="H47" s="39">
        <f>H48+H49+H50</f>
        <v>12875000</v>
      </c>
    </row>
    <row r="48" spans="1:8" ht="94.5" customHeight="1" x14ac:dyDescent="0.25">
      <c r="A48" s="42" t="s">
        <v>323</v>
      </c>
      <c r="B48" s="44" t="s">
        <v>15</v>
      </c>
      <c r="C48" s="44" t="s">
        <v>11</v>
      </c>
      <c r="D48" s="44" t="s">
        <v>132</v>
      </c>
      <c r="E48" s="28" t="s">
        <v>53</v>
      </c>
      <c r="F48" s="43">
        <v>11955646.800000001</v>
      </c>
      <c r="G48" s="43">
        <v>10190000</v>
      </c>
      <c r="H48" s="43">
        <v>10550000</v>
      </c>
    </row>
    <row r="49" spans="1:8" s="1" customFormat="1" ht="123" customHeight="1" x14ac:dyDescent="0.25">
      <c r="A49" s="42" t="s">
        <v>259</v>
      </c>
      <c r="B49" s="28" t="s">
        <v>15</v>
      </c>
      <c r="C49" s="28" t="s">
        <v>60</v>
      </c>
      <c r="D49" s="28" t="s">
        <v>132</v>
      </c>
      <c r="E49" s="28" t="s">
        <v>53</v>
      </c>
      <c r="F49" s="43">
        <v>1857626.82</v>
      </c>
      <c r="G49" s="43">
        <v>2380000</v>
      </c>
      <c r="H49" s="43">
        <v>2300000</v>
      </c>
    </row>
    <row r="50" spans="1:8" ht="109.5" customHeight="1" x14ac:dyDescent="0.25">
      <c r="A50" s="42" t="s">
        <v>325</v>
      </c>
      <c r="B50" s="28" t="s">
        <v>15</v>
      </c>
      <c r="C50" s="28" t="s">
        <v>54</v>
      </c>
      <c r="D50" s="28" t="s">
        <v>132</v>
      </c>
      <c r="E50" s="28" t="s">
        <v>53</v>
      </c>
      <c r="F50" s="43">
        <v>11691</v>
      </c>
      <c r="G50" s="43">
        <v>30000</v>
      </c>
      <c r="H50" s="43">
        <v>25000</v>
      </c>
    </row>
    <row r="51" spans="1:8" ht="18.75" customHeight="1" x14ac:dyDescent="0.25">
      <c r="A51" s="41" t="s">
        <v>114</v>
      </c>
      <c r="B51" s="37"/>
      <c r="C51" s="37"/>
      <c r="D51" s="40" t="s">
        <v>132</v>
      </c>
      <c r="E51" s="40" t="s">
        <v>113</v>
      </c>
      <c r="F51" s="39">
        <f>F52+F53</f>
        <v>0</v>
      </c>
      <c r="G51" s="39">
        <f>G52+G53</f>
        <v>50000</v>
      </c>
      <c r="H51" s="39">
        <f>H52+H53</f>
        <v>50000</v>
      </c>
    </row>
    <row r="52" spans="1:8" ht="108" customHeight="1" x14ac:dyDescent="0.25">
      <c r="A52" s="33" t="s">
        <v>0</v>
      </c>
      <c r="B52" s="38" t="s">
        <v>18</v>
      </c>
      <c r="C52" s="38">
        <v>800</v>
      </c>
      <c r="D52" s="28" t="s">
        <v>132</v>
      </c>
      <c r="E52" s="28" t="s">
        <v>113</v>
      </c>
      <c r="F52" s="43">
        <v>0</v>
      </c>
      <c r="G52" s="43">
        <v>50000</v>
      </c>
      <c r="H52" s="43">
        <v>50000</v>
      </c>
    </row>
    <row r="53" spans="1:8" s="22" customFormat="1" ht="0.75" hidden="1" customHeight="1" x14ac:dyDescent="0.25">
      <c r="A53" s="45"/>
      <c r="B53" s="38"/>
      <c r="C53" s="38"/>
      <c r="D53" s="28"/>
      <c r="E53" s="28"/>
      <c r="F53" s="43"/>
      <c r="G53" s="43"/>
      <c r="H53" s="43"/>
    </row>
    <row r="54" spans="1:8" s="22" customFormat="1" ht="17.25" customHeight="1" x14ac:dyDescent="0.25">
      <c r="A54" s="36" t="s">
        <v>218</v>
      </c>
      <c r="B54" s="40"/>
      <c r="C54" s="40"/>
      <c r="D54" s="40" t="s">
        <v>132</v>
      </c>
      <c r="E54" s="40" t="s">
        <v>55</v>
      </c>
      <c r="F54" s="39">
        <f>F55+F59+F56+F57+F58</f>
        <v>2274108.94</v>
      </c>
      <c r="G54" s="39">
        <f>G55+G59+G56+G57+G58</f>
        <v>2585000</v>
      </c>
      <c r="H54" s="39">
        <f>H55+H59+H56+H57+H58</f>
        <v>2390000</v>
      </c>
    </row>
    <row r="55" spans="1:8" s="22" customFormat="1" ht="98.25" customHeight="1" x14ac:dyDescent="0.25">
      <c r="A55" s="42" t="s">
        <v>271</v>
      </c>
      <c r="B55" s="28" t="s">
        <v>42</v>
      </c>
      <c r="C55" s="28" t="s">
        <v>60</v>
      </c>
      <c r="D55" s="28" t="s">
        <v>132</v>
      </c>
      <c r="E55" s="28" t="s">
        <v>55</v>
      </c>
      <c r="F55" s="43">
        <v>1301152.02</v>
      </c>
      <c r="G55" s="43">
        <v>480000</v>
      </c>
      <c r="H55" s="43">
        <v>485000</v>
      </c>
    </row>
    <row r="56" spans="1:8" s="22" customFormat="1" ht="117.75" customHeight="1" x14ac:dyDescent="0.25">
      <c r="A56" s="64" t="s">
        <v>90</v>
      </c>
      <c r="B56" s="28" t="s">
        <v>291</v>
      </c>
      <c r="C56" s="28" t="s">
        <v>219</v>
      </c>
      <c r="D56" s="28" t="s">
        <v>132</v>
      </c>
      <c r="E56" s="28" t="s">
        <v>55</v>
      </c>
      <c r="F56" s="43">
        <v>470000</v>
      </c>
      <c r="G56" s="43">
        <v>470000</v>
      </c>
      <c r="H56" s="43">
        <v>470000</v>
      </c>
    </row>
    <row r="57" spans="1:8" s="22" customFormat="1" ht="123" customHeight="1" x14ac:dyDescent="0.25">
      <c r="A57" s="64" t="s">
        <v>2</v>
      </c>
      <c r="B57" s="28" t="s">
        <v>197</v>
      </c>
      <c r="C57" s="28" t="s">
        <v>219</v>
      </c>
      <c r="D57" s="28" t="s">
        <v>132</v>
      </c>
      <c r="E57" s="28" t="s">
        <v>55</v>
      </c>
      <c r="F57" s="43">
        <v>200000</v>
      </c>
      <c r="G57" s="43">
        <v>200000</v>
      </c>
      <c r="H57" s="43">
        <v>200000</v>
      </c>
    </row>
    <row r="58" spans="1:8" s="22" customFormat="1" ht="119.25" customHeight="1" x14ac:dyDescent="0.25">
      <c r="A58" s="64" t="s">
        <v>3</v>
      </c>
      <c r="B58" s="28" t="s">
        <v>108</v>
      </c>
      <c r="C58" s="28" t="s">
        <v>219</v>
      </c>
      <c r="D58" s="28" t="s">
        <v>132</v>
      </c>
      <c r="E58" s="28" t="s">
        <v>55</v>
      </c>
      <c r="F58" s="43">
        <v>35000</v>
      </c>
      <c r="G58" s="43">
        <v>35000</v>
      </c>
      <c r="H58" s="43">
        <v>35000</v>
      </c>
    </row>
    <row r="59" spans="1:8" ht="69.75" customHeight="1" x14ac:dyDescent="0.25">
      <c r="A59" s="42" t="s">
        <v>308</v>
      </c>
      <c r="B59" s="28" t="s">
        <v>164</v>
      </c>
      <c r="C59" s="28" t="s">
        <v>54</v>
      </c>
      <c r="D59" s="28" t="s">
        <v>132</v>
      </c>
      <c r="E59" s="28" t="s">
        <v>55</v>
      </c>
      <c r="F59" s="43">
        <v>267956.92</v>
      </c>
      <c r="G59" s="43">
        <v>1400000</v>
      </c>
      <c r="H59" s="43">
        <v>1200000</v>
      </c>
    </row>
    <row r="60" spans="1:8" ht="36" customHeight="1" thickBot="1" x14ac:dyDescent="0.3">
      <c r="A60" s="41" t="s">
        <v>46</v>
      </c>
      <c r="B60" s="40"/>
      <c r="C60" s="40"/>
      <c r="D60" s="40" t="s">
        <v>132</v>
      </c>
      <c r="E60" s="40" t="s">
        <v>317</v>
      </c>
      <c r="F60" s="39">
        <f>F61+F62</f>
        <v>0</v>
      </c>
      <c r="G60" s="39">
        <f>G61+G62</f>
        <v>50000</v>
      </c>
      <c r="H60" s="39">
        <f>H61+H62</f>
        <v>50000</v>
      </c>
    </row>
    <row r="61" spans="1:8" ht="69.75" customHeight="1" thickBot="1" x14ac:dyDescent="0.3">
      <c r="A61" s="32" t="s">
        <v>272</v>
      </c>
      <c r="B61" s="28" t="s">
        <v>16</v>
      </c>
      <c r="C61" s="28" t="s">
        <v>60</v>
      </c>
      <c r="D61" s="28" t="s">
        <v>132</v>
      </c>
      <c r="E61" s="28" t="s">
        <v>317</v>
      </c>
      <c r="F61" s="43">
        <v>0</v>
      </c>
      <c r="G61" s="43">
        <v>50000</v>
      </c>
      <c r="H61" s="43">
        <v>50000</v>
      </c>
    </row>
    <row r="62" spans="1:8" ht="72.75" customHeight="1" thickBot="1" x14ac:dyDescent="0.3">
      <c r="A62" s="32" t="s">
        <v>326</v>
      </c>
      <c r="B62" s="28" t="s">
        <v>17</v>
      </c>
      <c r="C62" s="28" t="s">
        <v>60</v>
      </c>
      <c r="D62" s="28" t="s">
        <v>132</v>
      </c>
      <c r="E62" s="28" t="s">
        <v>317</v>
      </c>
      <c r="F62" s="43">
        <v>0</v>
      </c>
      <c r="G62" s="43">
        <v>0</v>
      </c>
      <c r="H62" s="43">
        <v>0</v>
      </c>
    </row>
    <row r="63" spans="1:8" ht="24.75" customHeight="1" x14ac:dyDescent="0.25">
      <c r="A63" s="41" t="s">
        <v>111</v>
      </c>
      <c r="B63" s="40"/>
      <c r="C63" s="50"/>
      <c r="D63" s="50" t="s">
        <v>55</v>
      </c>
      <c r="E63" s="50" t="s">
        <v>132</v>
      </c>
      <c r="F63" s="51">
        <f>F64</f>
        <v>0</v>
      </c>
      <c r="G63" s="51">
        <f>G64</f>
        <v>0</v>
      </c>
      <c r="H63" s="51">
        <f>H64</f>
        <v>0</v>
      </c>
    </row>
    <row r="64" spans="1:8" ht="77.25" customHeight="1" x14ac:dyDescent="0.25">
      <c r="A64" s="49" t="s">
        <v>190</v>
      </c>
      <c r="B64" s="28" t="s">
        <v>44</v>
      </c>
      <c r="C64" s="52" t="s">
        <v>112</v>
      </c>
      <c r="D64" s="52" t="s">
        <v>55</v>
      </c>
      <c r="E64" s="52" t="s">
        <v>132</v>
      </c>
      <c r="F64" s="53">
        <v>0</v>
      </c>
      <c r="G64" s="53">
        <v>0</v>
      </c>
      <c r="H64" s="53">
        <v>0</v>
      </c>
    </row>
    <row r="65" spans="1:8" ht="81.75" customHeight="1" x14ac:dyDescent="0.25">
      <c r="A65" s="72" t="s">
        <v>240</v>
      </c>
      <c r="B65" s="28"/>
      <c r="C65" s="52"/>
      <c r="D65" s="50" t="s">
        <v>56</v>
      </c>
      <c r="E65" s="50" t="s">
        <v>133</v>
      </c>
      <c r="F65" s="51">
        <f>F66+F67</f>
        <v>340460</v>
      </c>
      <c r="G65" s="51">
        <f>G66+G67</f>
        <v>374600</v>
      </c>
      <c r="H65" s="51">
        <f>H66+H67</f>
        <v>409700</v>
      </c>
    </row>
    <row r="66" spans="1:8" ht="46.5" customHeight="1" x14ac:dyDescent="0.25">
      <c r="A66" s="71" t="s">
        <v>201</v>
      </c>
      <c r="B66" s="28" t="s">
        <v>241</v>
      </c>
      <c r="C66" s="28" t="s">
        <v>11</v>
      </c>
      <c r="D66" s="52" t="s">
        <v>56</v>
      </c>
      <c r="E66" s="52" t="s">
        <v>133</v>
      </c>
      <c r="F66" s="53">
        <v>307360</v>
      </c>
      <c r="G66" s="53">
        <v>337100</v>
      </c>
      <c r="H66" s="53">
        <v>368700</v>
      </c>
    </row>
    <row r="67" spans="1:8" ht="32.25" customHeight="1" x14ac:dyDescent="0.25">
      <c r="A67" s="71" t="s">
        <v>313</v>
      </c>
      <c r="B67" s="28" t="s">
        <v>241</v>
      </c>
      <c r="C67" s="28" t="s">
        <v>60</v>
      </c>
      <c r="D67" s="52" t="s">
        <v>56</v>
      </c>
      <c r="E67" s="52" t="s">
        <v>133</v>
      </c>
      <c r="F67" s="53">
        <v>33100</v>
      </c>
      <c r="G67" s="53">
        <v>37500</v>
      </c>
      <c r="H67" s="53">
        <v>41000</v>
      </c>
    </row>
    <row r="68" spans="1:8" ht="81" customHeight="1" x14ac:dyDescent="0.25">
      <c r="A68" s="36" t="s">
        <v>273</v>
      </c>
      <c r="B68" s="40" t="s">
        <v>165</v>
      </c>
      <c r="C68" s="40"/>
      <c r="D68" s="40"/>
      <c r="E68" s="40"/>
      <c r="F68" s="39">
        <f>F69+F76+F84+F95+F99+F94</f>
        <v>95596099.819999993</v>
      </c>
      <c r="G68" s="39">
        <f>G69+G76+G84+G95+G99</f>
        <v>48775514</v>
      </c>
      <c r="H68" s="39">
        <f>H69+H76+H84+H95+H99</f>
        <v>69635514</v>
      </c>
    </row>
    <row r="69" spans="1:8" ht="33" customHeight="1" x14ac:dyDescent="0.25">
      <c r="A69" s="36" t="s">
        <v>224</v>
      </c>
      <c r="B69" s="40" t="s">
        <v>166</v>
      </c>
      <c r="C69" s="40"/>
      <c r="D69" s="40" t="s">
        <v>59</v>
      </c>
      <c r="E69" s="40" t="s">
        <v>132</v>
      </c>
      <c r="F69" s="39">
        <f>F70+F71+F72+F73+F74+F75</f>
        <v>1131900.42</v>
      </c>
      <c r="G69" s="39">
        <f>G70+G71+G72+G73+G74+G75</f>
        <v>1210000</v>
      </c>
      <c r="H69" s="39">
        <f>H70+H71+H72+H73+H74+H75</f>
        <v>510000</v>
      </c>
    </row>
    <row r="70" spans="1:8" ht="141" customHeight="1" x14ac:dyDescent="0.25">
      <c r="A70" s="46" t="s">
        <v>126</v>
      </c>
      <c r="B70" s="28" t="s">
        <v>22</v>
      </c>
      <c r="C70" s="28" t="s">
        <v>51</v>
      </c>
      <c r="D70" s="28" t="s">
        <v>59</v>
      </c>
      <c r="E70" s="28" t="s">
        <v>132</v>
      </c>
      <c r="F70" s="43">
        <v>0</v>
      </c>
      <c r="G70" s="43">
        <v>0</v>
      </c>
      <c r="H70" s="43">
        <v>0</v>
      </c>
    </row>
    <row r="71" spans="1:8" ht="158.25" customHeight="1" x14ac:dyDescent="0.25">
      <c r="A71" s="46" t="s">
        <v>5</v>
      </c>
      <c r="B71" s="28" t="s">
        <v>23</v>
      </c>
      <c r="C71" s="28" t="s">
        <v>60</v>
      </c>
      <c r="D71" s="28" t="s">
        <v>59</v>
      </c>
      <c r="E71" s="28" t="s">
        <v>132</v>
      </c>
      <c r="F71" s="43">
        <v>245386.21</v>
      </c>
      <c r="G71" s="43">
        <v>210000</v>
      </c>
      <c r="H71" s="43">
        <v>210000</v>
      </c>
    </row>
    <row r="72" spans="1:8" ht="159.75" customHeight="1" x14ac:dyDescent="0.25">
      <c r="A72" s="46" t="s">
        <v>83</v>
      </c>
      <c r="B72" s="28" t="s">
        <v>24</v>
      </c>
      <c r="C72" s="28" t="s">
        <v>61</v>
      </c>
      <c r="D72" s="28" t="s">
        <v>59</v>
      </c>
      <c r="E72" s="28" t="s">
        <v>132</v>
      </c>
      <c r="F72" s="43">
        <v>0</v>
      </c>
      <c r="G72" s="43">
        <v>0</v>
      </c>
      <c r="H72" s="43">
        <v>0</v>
      </c>
    </row>
    <row r="73" spans="1:8" ht="149.25" customHeight="1" x14ac:dyDescent="0.25">
      <c r="A73" s="66" t="s">
        <v>288</v>
      </c>
      <c r="B73" s="28" t="s">
        <v>196</v>
      </c>
      <c r="C73" s="28" t="s">
        <v>61</v>
      </c>
      <c r="D73" s="28" t="s">
        <v>59</v>
      </c>
      <c r="E73" s="28" t="s">
        <v>132</v>
      </c>
      <c r="F73" s="43">
        <v>0</v>
      </c>
      <c r="G73" s="43">
        <v>0</v>
      </c>
      <c r="H73" s="43">
        <v>0</v>
      </c>
    </row>
    <row r="74" spans="1:8" ht="154.5" customHeight="1" x14ac:dyDescent="0.25">
      <c r="A74" s="66" t="s">
        <v>289</v>
      </c>
      <c r="B74" s="28" t="s">
        <v>196</v>
      </c>
      <c r="C74" s="28" t="s">
        <v>61</v>
      </c>
      <c r="D74" s="28" t="s">
        <v>59</v>
      </c>
      <c r="E74" s="28" t="s">
        <v>132</v>
      </c>
      <c r="F74" s="43">
        <v>0</v>
      </c>
      <c r="G74" s="43">
        <v>0</v>
      </c>
      <c r="H74" s="43">
        <v>0</v>
      </c>
    </row>
    <row r="75" spans="1:8" ht="159.75" customHeight="1" x14ac:dyDescent="0.25">
      <c r="A75" s="46" t="s">
        <v>206</v>
      </c>
      <c r="B75" s="28" t="s">
        <v>199</v>
      </c>
      <c r="C75" s="28" t="s">
        <v>60</v>
      </c>
      <c r="D75" s="28" t="s">
        <v>47</v>
      </c>
      <c r="E75" s="28" t="s">
        <v>132</v>
      </c>
      <c r="F75" s="43">
        <v>886514.21</v>
      </c>
      <c r="G75" s="43">
        <v>1000000</v>
      </c>
      <c r="H75" s="43">
        <v>300000</v>
      </c>
    </row>
    <row r="76" spans="1:8" ht="39" customHeight="1" x14ac:dyDescent="0.25">
      <c r="A76" s="48" t="s">
        <v>115</v>
      </c>
      <c r="B76" s="40" t="s">
        <v>167</v>
      </c>
      <c r="C76" s="40"/>
      <c r="D76" s="40"/>
      <c r="E76" s="40"/>
      <c r="F76" s="39">
        <f>F77+F78+F80+F81+F79+F82+F83</f>
        <v>2318997.83</v>
      </c>
      <c r="G76" s="39">
        <f>G77+G78+G79+G80+G81+G82</f>
        <v>3830000</v>
      </c>
      <c r="H76" s="39">
        <f>H77+H78+H80+H81+H79+H82+H83</f>
        <v>3100000</v>
      </c>
    </row>
    <row r="77" spans="1:8" ht="168" customHeight="1" x14ac:dyDescent="0.25">
      <c r="A77" s="47" t="s">
        <v>274</v>
      </c>
      <c r="B77" s="28" t="s">
        <v>26</v>
      </c>
      <c r="C77" s="28" t="s">
        <v>60</v>
      </c>
      <c r="D77" s="28" t="s">
        <v>59</v>
      </c>
      <c r="E77" s="28" t="s">
        <v>56</v>
      </c>
      <c r="F77" s="43">
        <v>103446.51</v>
      </c>
      <c r="G77" s="43">
        <v>900000</v>
      </c>
      <c r="H77" s="43">
        <v>1100000</v>
      </c>
    </row>
    <row r="78" spans="1:8" ht="162.75" customHeight="1" x14ac:dyDescent="0.25">
      <c r="A78" s="47" t="s">
        <v>275</v>
      </c>
      <c r="B78" s="28" t="s">
        <v>27</v>
      </c>
      <c r="C78" s="28" t="s">
        <v>60</v>
      </c>
      <c r="D78" s="28" t="s">
        <v>59</v>
      </c>
      <c r="E78" s="28" t="s">
        <v>56</v>
      </c>
      <c r="F78" s="43">
        <v>1395680</v>
      </c>
      <c r="G78" s="43">
        <v>1000000</v>
      </c>
      <c r="H78" s="43">
        <v>1100000</v>
      </c>
    </row>
    <row r="79" spans="1:8" ht="169.5" customHeight="1" x14ac:dyDescent="0.25">
      <c r="A79" s="47" t="s">
        <v>87</v>
      </c>
      <c r="B79" s="28" t="s">
        <v>27</v>
      </c>
      <c r="C79" s="28" t="s">
        <v>60</v>
      </c>
      <c r="D79" s="28" t="s">
        <v>59</v>
      </c>
      <c r="E79" s="28" t="s">
        <v>56</v>
      </c>
      <c r="F79" s="43">
        <v>0</v>
      </c>
      <c r="G79" s="43">
        <v>0</v>
      </c>
      <c r="H79" s="43">
        <v>0</v>
      </c>
    </row>
    <row r="80" spans="1:8" ht="162" customHeight="1" x14ac:dyDescent="0.25">
      <c r="A80" s="47" t="s">
        <v>303</v>
      </c>
      <c r="B80" s="28" t="s">
        <v>168</v>
      </c>
      <c r="C80" s="28" t="s">
        <v>60</v>
      </c>
      <c r="D80" s="28" t="s">
        <v>59</v>
      </c>
      <c r="E80" s="28" t="s">
        <v>56</v>
      </c>
      <c r="F80" s="43">
        <v>69871.320000000007</v>
      </c>
      <c r="G80" s="43">
        <v>400000</v>
      </c>
      <c r="H80" s="43">
        <v>400000</v>
      </c>
    </row>
    <row r="81" spans="1:8" ht="174" customHeight="1" x14ac:dyDescent="0.25">
      <c r="A81" s="47" t="s">
        <v>304</v>
      </c>
      <c r="B81" s="28" t="s">
        <v>29</v>
      </c>
      <c r="C81" s="28" t="s">
        <v>60</v>
      </c>
      <c r="D81" s="28" t="s">
        <v>59</v>
      </c>
      <c r="E81" s="28" t="s">
        <v>56</v>
      </c>
      <c r="F81" s="43">
        <v>0</v>
      </c>
      <c r="G81" s="43">
        <v>1530000</v>
      </c>
      <c r="H81" s="43">
        <v>500000</v>
      </c>
    </row>
    <row r="82" spans="1:8" ht="156" customHeight="1" x14ac:dyDescent="0.25">
      <c r="A82" s="67" t="s">
        <v>292</v>
      </c>
      <c r="B82" s="28" t="s">
        <v>279</v>
      </c>
      <c r="C82" s="28" t="s">
        <v>61</v>
      </c>
      <c r="D82" s="28" t="s">
        <v>59</v>
      </c>
      <c r="E82" s="28" t="s">
        <v>59</v>
      </c>
      <c r="F82" s="43">
        <v>0</v>
      </c>
      <c r="G82" s="43">
        <v>0</v>
      </c>
      <c r="H82" s="43">
        <v>0</v>
      </c>
    </row>
    <row r="83" spans="1:8" ht="178.5" customHeight="1" x14ac:dyDescent="0.25">
      <c r="A83" s="67" t="s">
        <v>328</v>
      </c>
      <c r="B83" s="28" t="s">
        <v>29</v>
      </c>
      <c r="C83" s="40" t="s">
        <v>54</v>
      </c>
      <c r="D83" s="40" t="s">
        <v>59</v>
      </c>
      <c r="E83" s="40" t="s">
        <v>56</v>
      </c>
      <c r="F83" s="39">
        <v>750000</v>
      </c>
      <c r="G83" s="39">
        <v>0</v>
      </c>
      <c r="H83" s="39">
        <v>0</v>
      </c>
    </row>
    <row r="84" spans="1:8" ht="33" customHeight="1" x14ac:dyDescent="0.25">
      <c r="A84" s="36" t="s">
        <v>225</v>
      </c>
      <c r="B84" s="40" t="s">
        <v>169</v>
      </c>
      <c r="C84" s="40"/>
      <c r="D84" s="40" t="s">
        <v>59</v>
      </c>
      <c r="E84" s="40" t="s">
        <v>133</v>
      </c>
      <c r="F84" s="39">
        <f>F85+F86+F87+F88+F89+F90+F91+F92+F93</f>
        <v>45287003.189999998</v>
      </c>
      <c r="G84" s="39">
        <f>G85+G86+G87+G88+G89+G90+G91+G92+G93+G94</f>
        <v>17768914</v>
      </c>
      <c r="H84" s="39">
        <f>H85+H86+H87+H88+H89+H90+H91+H92+H93+H94</f>
        <v>21450914</v>
      </c>
    </row>
    <row r="85" spans="1:8" ht="143.25" customHeight="1" x14ac:dyDescent="0.25">
      <c r="A85" s="46" t="s">
        <v>208</v>
      </c>
      <c r="B85" s="28" t="s">
        <v>306</v>
      </c>
      <c r="C85" s="28" t="s">
        <v>60</v>
      </c>
      <c r="D85" s="28" t="s">
        <v>59</v>
      </c>
      <c r="E85" s="28" t="s">
        <v>133</v>
      </c>
      <c r="F85" s="43">
        <v>1874777.56</v>
      </c>
      <c r="G85" s="43">
        <v>2200000</v>
      </c>
      <c r="H85" s="43">
        <v>2300000</v>
      </c>
    </row>
    <row r="86" spans="1:8" ht="154.5" customHeight="1" x14ac:dyDescent="0.25">
      <c r="A86" s="46" t="s">
        <v>208</v>
      </c>
      <c r="B86" s="28" t="s">
        <v>305</v>
      </c>
      <c r="C86" s="28" t="s">
        <v>60</v>
      </c>
      <c r="D86" s="28" t="s">
        <v>59</v>
      </c>
      <c r="E86" s="28" t="s">
        <v>133</v>
      </c>
      <c r="F86" s="43">
        <v>415914</v>
      </c>
      <c r="G86" s="43">
        <v>368914</v>
      </c>
      <c r="H86" s="43">
        <v>368914</v>
      </c>
    </row>
    <row r="87" spans="1:8" ht="143.25" customHeight="1" x14ac:dyDescent="0.25">
      <c r="A87" s="46" t="s">
        <v>207</v>
      </c>
      <c r="B87" s="28" t="s">
        <v>31</v>
      </c>
      <c r="C87" s="28" t="s">
        <v>60</v>
      </c>
      <c r="D87" s="28" t="s">
        <v>59</v>
      </c>
      <c r="E87" s="28" t="s">
        <v>133</v>
      </c>
      <c r="F87" s="43">
        <v>457784.17</v>
      </c>
      <c r="G87" s="43">
        <v>900000</v>
      </c>
      <c r="H87" s="43">
        <v>900000</v>
      </c>
    </row>
    <row r="88" spans="1:8" ht="143.25" customHeight="1" x14ac:dyDescent="0.25">
      <c r="A88" s="46" t="s">
        <v>174</v>
      </c>
      <c r="B88" s="28" t="s">
        <v>32</v>
      </c>
      <c r="C88" s="28" t="s">
        <v>60</v>
      </c>
      <c r="D88" s="28" t="s">
        <v>59</v>
      </c>
      <c r="E88" s="28" t="s">
        <v>133</v>
      </c>
      <c r="F88" s="43">
        <v>577307.43000000005</v>
      </c>
      <c r="G88" s="43">
        <v>650000</v>
      </c>
      <c r="H88" s="43">
        <v>650000</v>
      </c>
    </row>
    <row r="89" spans="1:8" ht="155.25" customHeight="1" x14ac:dyDescent="0.25">
      <c r="A89" s="66" t="s">
        <v>157</v>
      </c>
      <c r="B89" s="28" t="s">
        <v>151</v>
      </c>
      <c r="C89" s="28" t="s">
        <v>60</v>
      </c>
      <c r="D89" s="28" t="s">
        <v>59</v>
      </c>
      <c r="E89" s="28" t="s">
        <v>133</v>
      </c>
      <c r="F89" s="43">
        <v>7953988.6399999997</v>
      </c>
      <c r="G89" s="43">
        <v>0</v>
      </c>
      <c r="H89" s="43">
        <v>0</v>
      </c>
    </row>
    <row r="90" spans="1:8" ht="158.25" customHeight="1" x14ac:dyDescent="0.25">
      <c r="A90" s="66" t="s">
        <v>293</v>
      </c>
      <c r="B90" s="28" t="s">
        <v>301</v>
      </c>
      <c r="C90" s="28" t="s">
        <v>60</v>
      </c>
      <c r="D90" s="28" t="s">
        <v>59</v>
      </c>
      <c r="E90" s="28" t="s">
        <v>133</v>
      </c>
      <c r="F90" s="43">
        <v>0</v>
      </c>
      <c r="G90" s="43">
        <v>0</v>
      </c>
      <c r="H90" s="43">
        <v>0</v>
      </c>
    </row>
    <row r="91" spans="1:8" ht="156" customHeight="1" x14ac:dyDescent="0.25">
      <c r="A91" s="46" t="s">
        <v>209</v>
      </c>
      <c r="B91" s="28" t="s">
        <v>33</v>
      </c>
      <c r="C91" s="28" t="s">
        <v>109</v>
      </c>
      <c r="D91" s="28" t="s">
        <v>59</v>
      </c>
      <c r="E91" s="28" t="s">
        <v>133</v>
      </c>
      <c r="F91" s="43">
        <v>15347231.439999999</v>
      </c>
      <c r="G91" s="43">
        <v>9150000</v>
      </c>
      <c r="H91" s="43">
        <v>12732000</v>
      </c>
    </row>
    <row r="92" spans="1:8" ht="174.75" customHeight="1" x14ac:dyDescent="0.25">
      <c r="A92" s="66" t="s">
        <v>150</v>
      </c>
      <c r="B92" s="28" t="s">
        <v>33</v>
      </c>
      <c r="C92" s="28" t="s">
        <v>54</v>
      </c>
      <c r="D92" s="28" t="s">
        <v>59</v>
      </c>
      <c r="E92" s="28" t="s">
        <v>133</v>
      </c>
      <c r="F92" s="43">
        <v>7500000</v>
      </c>
      <c r="G92" s="43">
        <v>0</v>
      </c>
      <c r="H92" s="43">
        <v>0</v>
      </c>
    </row>
    <row r="93" spans="1:8" ht="176.25" customHeight="1" x14ac:dyDescent="0.25">
      <c r="A93" s="66" t="s">
        <v>154</v>
      </c>
      <c r="B93" s="28" t="s">
        <v>144</v>
      </c>
      <c r="C93" s="28" t="s">
        <v>60</v>
      </c>
      <c r="D93" s="28" t="s">
        <v>59</v>
      </c>
      <c r="E93" s="28" t="s">
        <v>133</v>
      </c>
      <c r="F93" s="43">
        <v>11159999.949999999</v>
      </c>
      <c r="G93" s="43">
        <v>0</v>
      </c>
      <c r="H93" s="43">
        <v>0</v>
      </c>
    </row>
    <row r="94" spans="1:8" ht="142.5" customHeight="1" x14ac:dyDescent="0.25">
      <c r="A94" s="67" t="s">
        <v>156</v>
      </c>
      <c r="B94" s="28" t="s">
        <v>321</v>
      </c>
      <c r="C94" s="28" t="s">
        <v>60</v>
      </c>
      <c r="D94" s="28" t="s">
        <v>59</v>
      </c>
      <c r="E94" s="28" t="s">
        <v>133</v>
      </c>
      <c r="F94" s="43">
        <v>0</v>
      </c>
      <c r="G94" s="43">
        <v>4500000</v>
      </c>
      <c r="H94" s="43">
        <v>4500000</v>
      </c>
    </row>
    <row r="95" spans="1:8" ht="31.5" customHeight="1" x14ac:dyDescent="0.25">
      <c r="A95" s="36" t="s">
        <v>221</v>
      </c>
      <c r="B95" s="28"/>
      <c r="C95" s="28"/>
      <c r="D95" s="40" t="s">
        <v>53</v>
      </c>
      <c r="E95" s="40" t="s">
        <v>57</v>
      </c>
      <c r="F95" s="39">
        <f>F96+F97+F98</f>
        <v>46312705.280000001</v>
      </c>
      <c r="G95" s="39">
        <f>G96+G97+G98</f>
        <v>25226600</v>
      </c>
      <c r="H95" s="39">
        <f>H96+H97+H98</f>
        <v>43824600</v>
      </c>
    </row>
    <row r="96" spans="1:8" ht="142.5" customHeight="1" x14ac:dyDescent="0.25">
      <c r="A96" s="46" t="s">
        <v>210</v>
      </c>
      <c r="B96" s="28" t="s">
        <v>20</v>
      </c>
      <c r="C96" s="28" t="s">
        <v>48</v>
      </c>
      <c r="D96" s="28" t="s">
        <v>53</v>
      </c>
      <c r="E96" s="28" t="s">
        <v>57</v>
      </c>
      <c r="F96" s="43">
        <v>4477696.93</v>
      </c>
      <c r="G96" s="43">
        <v>4728000</v>
      </c>
      <c r="H96" s="43">
        <v>4760000</v>
      </c>
    </row>
    <row r="97" spans="1:8" ht="165.75" customHeight="1" x14ac:dyDescent="0.25">
      <c r="A97" s="46" t="s">
        <v>330</v>
      </c>
      <c r="B97" s="28" t="s">
        <v>176</v>
      </c>
      <c r="C97" s="28" t="s">
        <v>60</v>
      </c>
      <c r="D97" s="28" t="s">
        <v>53</v>
      </c>
      <c r="E97" s="28" t="s">
        <v>57</v>
      </c>
      <c r="F97" s="43">
        <v>41835008.350000001</v>
      </c>
      <c r="G97" s="43">
        <v>20498600</v>
      </c>
      <c r="H97" s="43">
        <v>39064600</v>
      </c>
    </row>
    <row r="98" spans="1:8" ht="137.25" customHeight="1" x14ac:dyDescent="0.25">
      <c r="A98" s="46" t="s">
        <v>84</v>
      </c>
      <c r="B98" s="28" t="s">
        <v>20</v>
      </c>
      <c r="C98" s="28" t="s">
        <v>49</v>
      </c>
      <c r="D98" s="28" t="s">
        <v>53</v>
      </c>
      <c r="E98" s="28" t="s">
        <v>57</v>
      </c>
      <c r="F98" s="43">
        <v>0</v>
      </c>
      <c r="G98" s="43">
        <v>0</v>
      </c>
      <c r="H98" s="43">
        <v>0</v>
      </c>
    </row>
    <row r="99" spans="1:8" ht="29.25" customHeight="1" x14ac:dyDescent="0.25">
      <c r="A99" s="36" t="s">
        <v>222</v>
      </c>
      <c r="B99" s="40" t="s">
        <v>170</v>
      </c>
      <c r="C99" s="40"/>
      <c r="D99" s="40" t="s">
        <v>53</v>
      </c>
      <c r="E99" s="40" t="s">
        <v>58</v>
      </c>
      <c r="F99" s="39">
        <f>F100+F101+F102</f>
        <v>545493.1</v>
      </c>
      <c r="G99" s="39">
        <f>G100+G101</f>
        <v>740000</v>
      </c>
      <c r="H99" s="39">
        <f>H100+H101</f>
        <v>750000</v>
      </c>
    </row>
    <row r="100" spans="1:8" ht="156" customHeight="1" x14ac:dyDescent="0.25">
      <c r="A100" s="47" t="s">
        <v>211</v>
      </c>
      <c r="B100" s="28" t="s">
        <v>21</v>
      </c>
      <c r="C100" s="28" t="s">
        <v>60</v>
      </c>
      <c r="D100" s="28" t="s">
        <v>53</v>
      </c>
      <c r="E100" s="28" t="s">
        <v>58</v>
      </c>
      <c r="F100" s="43">
        <v>545493.1</v>
      </c>
      <c r="G100" s="43">
        <v>740000</v>
      </c>
      <c r="H100" s="43">
        <v>750000</v>
      </c>
    </row>
    <row r="101" spans="1:8" ht="152.25" customHeight="1" x14ac:dyDescent="0.25">
      <c r="A101" s="47" t="s">
        <v>86</v>
      </c>
      <c r="B101" s="28" t="s">
        <v>21</v>
      </c>
      <c r="C101" s="28" t="s">
        <v>61</v>
      </c>
      <c r="D101" s="28" t="s">
        <v>53</v>
      </c>
      <c r="E101" s="28" t="s">
        <v>58</v>
      </c>
      <c r="F101" s="43">
        <v>0</v>
      </c>
      <c r="G101" s="43">
        <v>0</v>
      </c>
      <c r="H101" s="43">
        <v>0</v>
      </c>
    </row>
    <row r="102" spans="1:8" ht="159.75" customHeight="1" x14ac:dyDescent="0.25">
      <c r="A102" s="47" t="s">
        <v>85</v>
      </c>
      <c r="B102" s="28" t="s">
        <v>307</v>
      </c>
      <c r="C102" s="28" t="s">
        <v>61</v>
      </c>
      <c r="D102" s="28" t="s">
        <v>53</v>
      </c>
      <c r="E102" s="28" t="s">
        <v>58</v>
      </c>
      <c r="F102" s="43">
        <v>0</v>
      </c>
      <c r="G102" s="43">
        <v>0</v>
      </c>
      <c r="H102" s="43">
        <v>0</v>
      </c>
    </row>
    <row r="103" spans="1:8" ht="43.5" customHeight="1" x14ac:dyDescent="0.25">
      <c r="A103" s="62" t="s">
        <v>146</v>
      </c>
      <c r="B103" s="40"/>
      <c r="C103" s="40"/>
      <c r="D103" s="40"/>
      <c r="E103" s="40"/>
      <c r="F103" s="39">
        <f t="shared" ref="F103:H104" si="0">F104</f>
        <v>16023</v>
      </c>
      <c r="G103" s="39">
        <f t="shared" si="0"/>
        <v>0</v>
      </c>
      <c r="H103" s="39">
        <f t="shared" si="0"/>
        <v>0</v>
      </c>
    </row>
    <row r="104" spans="1:8" ht="41.25" customHeight="1" x14ac:dyDescent="0.25">
      <c r="A104" s="69" t="s">
        <v>147</v>
      </c>
      <c r="B104" s="28"/>
      <c r="C104" s="28"/>
      <c r="D104" s="28"/>
      <c r="E104" s="28"/>
      <c r="F104" s="43">
        <f t="shared" si="0"/>
        <v>16023</v>
      </c>
      <c r="G104" s="43">
        <f t="shared" si="0"/>
        <v>0</v>
      </c>
      <c r="H104" s="43">
        <f t="shared" si="0"/>
        <v>0</v>
      </c>
    </row>
    <row r="105" spans="1:8" ht="192.75" customHeight="1" x14ac:dyDescent="0.25">
      <c r="A105" s="78" t="s">
        <v>148</v>
      </c>
      <c r="B105" s="28" t="s">
        <v>149</v>
      </c>
      <c r="C105" s="28" t="s">
        <v>60</v>
      </c>
      <c r="D105" s="28" t="s">
        <v>133</v>
      </c>
      <c r="E105" s="28" t="s">
        <v>12</v>
      </c>
      <c r="F105" s="43">
        <v>16023</v>
      </c>
      <c r="G105" s="43">
        <v>0</v>
      </c>
      <c r="H105" s="43">
        <v>0</v>
      </c>
    </row>
    <row r="106" spans="1:8" ht="46.5" hidden="1" customHeight="1" x14ac:dyDescent="0.25">
      <c r="A106" s="63"/>
      <c r="B106" s="28"/>
      <c r="C106" s="28"/>
      <c r="D106" s="28"/>
      <c r="E106" s="28"/>
      <c r="F106" s="43"/>
      <c r="G106" s="43"/>
      <c r="H106" s="43"/>
    </row>
    <row r="107" spans="1:8" ht="7.5" hidden="1" customHeight="1" x14ac:dyDescent="0.25">
      <c r="A107" s="64"/>
      <c r="B107" s="28"/>
      <c r="C107" s="28"/>
      <c r="D107" s="28"/>
      <c r="E107" s="28"/>
      <c r="F107" s="43"/>
      <c r="G107" s="43"/>
      <c r="H107" s="43"/>
    </row>
    <row r="108" spans="1:8" ht="19.5" customHeight="1" x14ac:dyDescent="0.25">
      <c r="A108" s="41" t="s">
        <v>64</v>
      </c>
      <c r="B108" s="40"/>
      <c r="C108" s="40"/>
      <c r="D108" s="40"/>
      <c r="E108" s="40"/>
      <c r="F108" s="39">
        <v>0</v>
      </c>
      <c r="G108" s="39">
        <v>5034000</v>
      </c>
      <c r="H108" s="39">
        <v>4805000</v>
      </c>
    </row>
    <row r="109" spans="1:8" ht="13.5" hidden="1" customHeight="1" x14ac:dyDescent="0.25">
      <c r="A109" s="57"/>
      <c r="B109" s="58"/>
      <c r="C109" s="58"/>
      <c r="D109" s="58"/>
      <c r="E109" s="58"/>
      <c r="F109" s="59"/>
      <c r="G109" s="59"/>
      <c r="H109" s="59"/>
    </row>
    <row r="110" spans="1:8" ht="9.75" hidden="1" customHeight="1" x14ac:dyDescent="0.25">
      <c r="A110" s="57"/>
      <c r="B110" s="58"/>
      <c r="C110" s="58"/>
      <c r="D110" s="58"/>
      <c r="E110" s="58"/>
      <c r="F110" s="59"/>
      <c r="G110" s="59"/>
      <c r="H110" s="59"/>
    </row>
    <row r="111" spans="1:8" hidden="1" x14ac:dyDescent="0.25">
      <c r="A111" s="145"/>
      <c r="B111" s="145"/>
      <c r="C111" s="58"/>
      <c r="D111" s="58"/>
      <c r="E111" s="58"/>
      <c r="F111" s="59"/>
      <c r="G111" s="59"/>
      <c r="H111" s="59"/>
    </row>
    <row r="112" spans="1:8" hidden="1" x14ac:dyDescent="0.25">
      <c r="A112" s="25"/>
      <c r="B112" s="25"/>
      <c r="C112" s="137"/>
      <c r="D112" s="137"/>
      <c r="E112" s="137"/>
      <c r="F112" s="137"/>
      <c r="G112" s="137"/>
      <c r="H112" s="137"/>
    </row>
  </sheetData>
  <mergeCells count="21">
    <mergeCell ref="G1:H1"/>
    <mergeCell ref="G2:H2"/>
    <mergeCell ref="A11:H11"/>
    <mergeCell ref="A3:H3"/>
    <mergeCell ref="A4:H4"/>
    <mergeCell ref="A5:H5"/>
    <mergeCell ref="A6:H6"/>
    <mergeCell ref="A9:H9"/>
    <mergeCell ref="A8:H8"/>
    <mergeCell ref="C13:C14"/>
    <mergeCell ref="A7:H7"/>
    <mergeCell ref="H13:H14"/>
    <mergeCell ref="C112:H112"/>
    <mergeCell ref="A13:A14"/>
    <mergeCell ref="B13:B14"/>
    <mergeCell ref="A111:B111"/>
    <mergeCell ref="E13:E14"/>
    <mergeCell ref="F13:F14"/>
    <mergeCell ref="G13:G14"/>
    <mergeCell ref="D13:D14"/>
    <mergeCell ref="A10:H10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topLeftCell="A2" zoomScaleSheetLayoutView="100" workbookViewId="0">
      <selection activeCell="C17" sqref="C17:C18"/>
    </sheetView>
  </sheetViews>
  <sheetFormatPr defaultRowHeight="16.5" x14ac:dyDescent="0.25"/>
  <cols>
    <col min="1" max="1" width="48.42578125" style="12" customWidth="1"/>
    <col min="2" max="2" width="7.5703125" style="3" customWidth="1"/>
    <col min="3" max="3" width="7.28515625" style="3" customWidth="1"/>
    <col min="4" max="4" width="9.5703125" style="3" customWidth="1"/>
    <col min="5" max="5" width="5.7109375" style="3" customWidth="1"/>
    <col min="6" max="6" width="14.28515625" style="3" customWidth="1"/>
    <col min="7" max="7" width="16.7109375" style="3" customWidth="1"/>
    <col min="8" max="8" width="13.42578125" style="13" customWidth="1"/>
    <col min="9" max="16384" width="9.140625" style="3"/>
  </cols>
  <sheetData>
    <row r="1" spans="1:8" ht="45.75" customHeight="1" x14ac:dyDescent="0.25">
      <c r="G1" s="122" t="s">
        <v>403</v>
      </c>
      <c r="H1" s="122"/>
    </row>
    <row r="2" spans="1:8" ht="24" customHeight="1" x14ac:dyDescent="0.25">
      <c r="G2" s="122" t="s">
        <v>331</v>
      </c>
      <c r="H2" s="122"/>
    </row>
    <row r="3" spans="1:8" x14ac:dyDescent="0.25">
      <c r="A3" s="131" t="s">
        <v>200</v>
      </c>
      <c r="B3" s="131"/>
      <c r="C3" s="131"/>
      <c r="D3" s="131"/>
      <c r="E3" s="131"/>
      <c r="F3" s="131"/>
      <c r="G3" s="131"/>
      <c r="H3" s="131"/>
    </row>
    <row r="4" spans="1:8" x14ac:dyDescent="0.25">
      <c r="A4" s="131" t="s">
        <v>294</v>
      </c>
      <c r="B4" s="131"/>
      <c r="C4" s="131"/>
      <c r="D4" s="131"/>
      <c r="E4" s="131"/>
      <c r="F4" s="131"/>
      <c r="G4" s="131"/>
      <c r="H4" s="131"/>
    </row>
    <row r="5" spans="1:8" x14ac:dyDescent="0.25">
      <c r="A5" s="131"/>
      <c r="B5" s="131"/>
      <c r="C5" s="131"/>
      <c r="D5" s="131"/>
      <c r="E5" s="131"/>
      <c r="F5" s="131"/>
      <c r="G5" s="131"/>
      <c r="H5" s="131"/>
    </row>
    <row r="6" spans="1:8" x14ac:dyDescent="0.25">
      <c r="A6" s="131" t="s">
        <v>143</v>
      </c>
      <c r="B6" s="131"/>
      <c r="C6" s="131"/>
      <c r="D6" s="131"/>
      <c r="E6" s="131"/>
      <c r="F6" s="131"/>
      <c r="G6" s="131"/>
      <c r="H6" s="131"/>
    </row>
    <row r="7" spans="1:8" x14ac:dyDescent="0.25">
      <c r="A7" s="131"/>
      <c r="B7" s="131"/>
      <c r="C7" s="131"/>
      <c r="D7" s="131"/>
      <c r="E7" s="131"/>
      <c r="F7" s="131"/>
      <c r="G7" s="131"/>
      <c r="H7" s="131"/>
    </row>
    <row r="8" spans="1:8" ht="2.25" customHeight="1" x14ac:dyDescent="0.25">
      <c r="A8" s="131"/>
      <c r="B8" s="131"/>
      <c r="C8" s="131"/>
      <c r="D8" s="131"/>
      <c r="E8" s="131"/>
      <c r="F8" s="131"/>
      <c r="G8" s="131"/>
      <c r="H8" s="131"/>
    </row>
    <row r="9" spans="1:8" x14ac:dyDescent="0.25">
      <c r="A9" s="132" t="s">
        <v>212</v>
      </c>
      <c r="B9" s="132"/>
      <c r="C9" s="132"/>
      <c r="D9" s="132"/>
      <c r="E9" s="132"/>
      <c r="F9" s="132"/>
      <c r="G9" s="132"/>
      <c r="H9" s="132"/>
    </row>
    <row r="10" spans="1:8" x14ac:dyDescent="0.25">
      <c r="A10" s="132" t="s">
        <v>116</v>
      </c>
      <c r="B10" s="132"/>
      <c r="C10" s="132"/>
      <c r="D10" s="132"/>
      <c r="E10" s="132"/>
      <c r="F10" s="132"/>
      <c r="G10" s="132"/>
      <c r="H10" s="132"/>
    </row>
    <row r="11" spans="1:8" x14ac:dyDescent="0.25">
      <c r="A11" s="132" t="s">
        <v>117</v>
      </c>
      <c r="B11" s="132"/>
      <c r="C11" s="132"/>
      <c r="D11" s="132"/>
      <c r="E11" s="132"/>
      <c r="F11" s="132"/>
      <c r="G11" s="132"/>
      <c r="H11" s="132"/>
    </row>
    <row r="12" spans="1:8" x14ac:dyDescent="0.25">
      <c r="A12" s="132" t="s">
        <v>118</v>
      </c>
      <c r="B12" s="132"/>
      <c r="C12" s="132"/>
      <c r="D12" s="132"/>
      <c r="E12" s="132"/>
      <c r="F12" s="132"/>
      <c r="G12" s="132"/>
      <c r="H12" s="132"/>
    </row>
    <row r="13" spans="1:8" x14ac:dyDescent="0.25">
      <c r="A13" s="132" t="s">
        <v>205</v>
      </c>
      <c r="B13" s="132"/>
      <c r="C13" s="132"/>
      <c r="D13" s="132"/>
      <c r="E13" s="132"/>
      <c r="F13" s="132"/>
      <c r="G13" s="132"/>
      <c r="H13" s="132"/>
    </row>
    <row r="14" spans="1:8" x14ac:dyDescent="0.25">
      <c r="A14" s="132" t="s">
        <v>298</v>
      </c>
      <c r="B14" s="132"/>
      <c r="C14" s="132"/>
      <c r="D14" s="132"/>
      <c r="E14" s="132"/>
      <c r="F14" s="132"/>
      <c r="G14" s="132"/>
      <c r="H14" s="132"/>
    </row>
    <row r="15" spans="1:8" ht="14.25" customHeight="1" x14ac:dyDescent="0.25">
      <c r="A15" s="4"/>
      <c r="B15" s="5"/>
      <c r="C15" s="5"/>
      <c r="D15" s="5"/>
      <c r="E15" s="5"/>
      <c r="F15" s="5"/>
      <c r="G15" s="5"/>
      <c r="H15" s="6" t="s">
        <v>50</v>
      </c>
    </row>
    <row r="16" spans="1:8" hidden="1" x14ac:dyDescent="0.25">
      <c r="A16" s="7"/>
      <c r="B16" s="8"/>
      <c r="C16" s="8"/>
      <c r="D16" s="8"/>
      <c r="E16" s="8"/>
      <c r="F16" s="8"/>
      <c r="G16" s="8"/>
      <c r="H16" s="9" t="s">
        <v>50</v>
      </c>
    </row>
    <row r="17" spans="1:8" x14ac:dyDescent="0.25">
      <c r="A17" s="143" t="s">
        <v>127</v>
      </c>
      <c r="B17" s="142" t="s">
        <v>128</v>
      </c>
      <c r="C17" s="142" t="s">
        <v>129</v>
      </c>
      <c r="D17" s="142" t="s">
        <v>130</v>
      </c>
      <c r="E17" s="142" t="s">
        <v>131</v>
      </c>
      <c r="F17" s="146" t="s">
        <v>250</v>
      </c>
      <c r="G17" s="146" t="s">
        <v>89</v>
      </c>
      <c r="H17" s="146" t="s">
        <v>136</v>
      </c>
    </row>
    <row r="18" spans="1:8" x14ac:dyDescent="0.25">
      <c r="A18" s="144"/>
      <c r="B18" s="142"/>
      <c r="C18" s="142"/>
      <c r="D18" s="142"/>
      <c r="E18" s="142"/>
      <c r="F18" s="147"/>
      <c r="G18" s="147"/>
      <c r="H18" s="147"/>
    </row>
    <row r="19" spans="1:8" ht="46.5" customHeight="1" x14ac:dyDescent="0.25">
      <c r="A19" s="36" t="s">
        <v>315</v>
      </c>
      <c r="B19" s="37"/>
      <c r="C19" s="38"/>
      <c r="D19" s="38"/>
      <c r="E19" s="38"/>
      <c r="F19" s="39">
        <f>F62+F64+F67+F73+F75</f>
        <v>64006500</v>
      </c>
      <c r="G19" s="39">
        <f>G62+G64+G67+G71+G73+G75</f>
        <v>126164400</v>
      </c>
      <c r="H19" s="39">
        <f>H62+H64+H67+H71+H75</f>
        <v>0</v>
      </c>
    </row>
    <row r="20" spans="1:8" ht="16.5" hidden="1" customHeight="1" x14ac:dyDescent="0.25">
      <c r="A20" s="36"/>
      <c r="B20" s="40"/>
      <c r="C20" s="40"/>
      <c r="D20" s="38"/>
      <c r="E20" s="38"/>
      <c r="F20" s="39"/>
      <c r="G20" s="39"/>
      <c r="H20" s="39"/>
    </row>
    <row r="21" spans="1:8" ht="61.5" hidden="1" customHeight="1" x14ac:dyDescent="0.25">
      <c r="A21" s="41"/>
      <c r="B21" s="40"/>
      <c r="C21" s="40"/>
      <c r="D21" s="40"/>
      <c r="E21" s="37"/>
      <c r="F21" s="39"/>
      <c r="G21" s="39"/>
      <c r="H21" s="39"/>
    </row>
    <row r="22" spans="1:8" ht="12" hidden="1" customHeight="1" x14ac:dyDescent="0.25">
      <c r="A22" s="42"/>
      <c r="B22" s="28"/>
      <c r="C22" s="28"/>
      <c r="D22" s="28"/>
      <c r="E22" s="38"/>
      <c r="F22" s="43"/>
      <c r="G22" s="43"/>
      <c r="H22" s="43"/>
    </row>
    <row r="23" spans="1:8" s="1" customFormat="1" ht="65.25" hidden="1" customHeight="1" x14ac:dyDescent="0.25">
      <c r="A23" s="36"/>
      <c r="B23" s="40"/>
      <c r="C23" s="40"/>
      <c r="D23" s="40"/>
      <c r="E23" s="40"/>
      <c r="F23" s="39"/>
      <c r="G23" s="39"/>
      <c r="H23" s="39"/>
    </row>
    <row r="24" spans="1:8" ht="130.5" hidden="1" customHeight="1" x14ac:dyDescent="0.25">
      <c r="A24" s="42"/>
      <c r="B24" s="44"/>
      <c r="C24" s="44"/>
      <c r="D24" s="44"/>
      <c r="E24" s="44"/>
      <c r="F24" s="43"/>
      <c r="G24" s="43"/>
      <c r="H24" s="43"/>
    </row>
    <row r="25" spans="1:8" ht="151.5" hidden="1" customHeight="1" x14ac:dyDescent="0.25">
      <c r="A25" s="42"/>
      <c r="B25" s="28"/>
      <c r="C25" s="28"/>
      <c r="D25" s="44"/>
      <c r="E25" s="28"/>
      <c r="F25" s="43"/>
      <c r="G25" s="43"/>
      <c r="H25" s="43"/>
    </row>
    <row r="26" spans="1:8" ht="20.25" hidden="1" customHeight="1" x14ac:dyDescent="0.25">
      <c r="A26" s="42"/>
      <c r="B26" s="28"/>
      <c r="C26" s="28"/>
      <c r="D26" s="44"/>
      <c r="E26" s="28"/>
      <c r="F26" s="43"/>
      <c r="G26" s="43"/>
      <c r="H26" s="43"/>
    </row>
    <row r="27" spans="1:8" ht="43.5" hidden="1" customHeight="1" x14ac:dyDescent="0.25">
      <c r="A27" s="41"/>
      <c r="B27" s="40"/>
      <c r="C27" s="40"/>
      <c r="D27" s="40"/>
      <c r="E27" s="40"/>
      <c r="F27" s="39"/>
      <c r="G27" s="39"/>
      <c r="H27" s="39"/>
    </row>
    <row r="28" spans="1:8" ht="72" hidden="1" customHeight="1" thickBot="1" x14ac:dyDescent="0.3">
      <c r="A28" s="30"/>
      <c r="B28" s="28"/>
      <c r="C28" s="28"/>
      <c r="D28" s="38"/>
      <c r="E28" s="40"/>
      <c r="F28" s="43"/>
      <c r="G28" s="43"/>
      <c r="H28" s="43"/>
    </row>
    <row r="29" spans="1:8" ht="33.75" hidden="1" customHeight="1" thickBot="1" x14ac:dyDescent="0.3">
      <c r="A29" s="31"/>
      <c r="B29" s="28"/>
      <c r="C29" s="28"/>
      <c r="D29" s="38"/>
      <c r="E29" s="28"/>
      <c r="F29" s="43"/>
      <c r="G29" s="43"/>
      <c r="H29" s="43"/>
    </row>
    <row r="30" spans="1:8" ht="67.5" hidden="1" customHeight="1" thickBot="1" x14ac:dyDescent="0.3">
      <c r="A30" s="30"/>
      <c r="B30" s="28"/>
      <c r="C30" s="28"/>
      <c r="D30" s="38"/>
      <c r="E30" s="40"/>
      <c r="F30" s="43"/>
      <c r="G30" s="43"/>
      <c r="H30" s="43"/>
    </row>
    <row r="31" spans="1:8" ht="32.25" hidden="1" customHeight="1" thickBot="1" x14ac:dyDescent="0.3">
      <c r="A31" s="31"/>
      <c r="B31" s="28"/>
      <c r="C31" s="28"/>
      <c r="D31" s="38"/>
      <c r="E31" s="38"/>
      <c r="F31" s="43"/>
      <c r="G31" s="43"/>
      <c r="H31" s="43"/>
    </row>
    <row r="32" spans="1:8" s="22" customFormat="1" ht="27" hidden="1" customHeight="1" x14ac:dyDescent="0.25">
      <c r="A32" s="41"/>
      <c r="B32" s="40"/>
      <c r="C32" s="40"/>
      <c r="D32" s="37"/>
      <c r="E32" s="37"/>
      <c r="F32" s="39"/>
      <c r="G32" s="39"/>
      <c r="H32" s="39"/>
    </row>
    <row r="33" spans="1:8" s="22" customFormat="1" ht="127.5" hidden="1" customHeight="1" x14ac:dyDescent="0.25">
      <c r="A33" s="45"/>
      <c r="B33" s="28"/>
      <c r="C33" s="28"/>
      <c r="D33" s="38"/>
      <c r="E33" s="38"/>
      <c r="F33" s="43"/>
      <c r="G33" s="43"/>
      <c r="H33" s="43"/>
    </row>
    <row r="34" spans="1:8" s="22" customFormat="1" ht="9.75" hidden="1" customHeight="1" x14ac:dyDescent="0.25">
      <c r="A34" s="45"/>
      <c r="B34" s="28"/>
      <c r="C34" s="28"/>
      <c r="D34" s="38"/>
      <c r="E34" s="38"/>
      <c r="F34" s="43"/>
      <c r="G34" s="43"/>
      <c r="H34" s="43"/>
    </row>
    <row r="35" spans="1:8" ht="19.5" hidden="1" customHeight="1" x14ac:dyDescent="0.25">
      <c r="A35" s="36"/>
      <c r="B35" s="40"/>
      <c r="C35" s="40"/>
      <c r="D35" s="40"/>
      <c r="E35" s="40"/>
      <c r="F35" s="39"/>
      <c r="G35" s="39"/>
      <c r="H35" s="39"/>
    </row>
    <row r="36" spans="1:8" ht="113.25" hidden="1" customHeight="1" x14ac:dyDescent="0.25">
      <c r="A36" s="42"/>
      <c r="B36" s="28"/>
      <c r="C36" s="28"/>
      <c r="D36" s="28"/>
      <c r="E36" s="28"/>
      <c r="F36" s="43"/>
      <c r="G36" s="43"/>
      <c r="H36" s="43"/>
    </row>
    <row r="37" spans="1:8" ht="96.75" hidden="1" customHeight="1" x14ac:dyDescent="0.25">
      <c r="A37" s="42"/>
      <c r="B37" s="28"/>
      <c r="C37" s="28"/>
      <c r="D37" s="28"/>
      <c r="E37" s="28"/>
      <c r="F37" s="43"/>
      <c r="G37" s="43"/>
      <c r="H37" s="43"/>
    </row>
    <row r="38" spans="1:8" ht="5.25" hidden="1" customHeight="1" x14ac:dyDescent="0.25">
      <c r="A38" s="36"/>
      <c r="B38" s="40"/>
      <c r="C38" s="40"/>
      <c r="D38" s="28"/>
      <c r="E38" s="28"/>
      <c r="F38" s="39"/>
      <c r="G38" s="39"/>
      <c r="H38" s="39"/>
    </row>
    <row r="39" spans="1:8" ht="186.75" hidden="1" customHeight="1" x14ac:dyDescent="0.25">
      <c r="A39" s="42"/>
      <c r="B39" s="28"/>
      <c r="C39" s="28"/>
      <c r="D39" s="28"/>
      <c r="E39" s="28"/>
      <c r="F39" s="43"/>
      <c r="G39" s="43"/>
      <c r="H39" s="43"/>
    </row>
    <row r="40" spans="1:8" ht="9" hidden="1" customHeight="1" x14ac:dyDescent="0.25">
      <c r="A40" s="42"/>
      <c r="B40" s="28"/>
      <c r="C40" s="28"/>
      <c r="D40" s="28"/>
      <c r="E40" s="28"/>
      <c r="F40" s="43"/>
      <c r="G40" s="43"/>
      <c r="H40" s="43"/>
    </row>
    <row r="41" spans="1:8" ht="17.25" hidden="1" customHeight="1" x14ac:dyDescent="0.25">
      <c r="A41" s="36"/>
      <c r="B41" s="40"/>
      <c r="C41" s="28"/>
      <c r="D41" s="28"/>
      <c r="E41" s="28"/>
      <c r="F41" s="39"/>
      <c r="G41" s="39"/>
      <c r="H41" s="39"/>
    </row>
    <row r="42" spans="1:8" ht="22.5" hidden="1" customHeight="1" x14ac:dyDescent="0.25">
      <c r="A42" s="36"/>
      <c r="B42" s="40"/>
      <c r="C42" s="40"/>
      <c r="D42" s="28"/>
      <c r="E42" s="28"/>
      <c r="F42" s="39"/>
      <c r="G42" s="39"/>
      <c r="H42" s="39"/>
    </row>
    <row r="43" spans="1:8" ht="141.75" hidden="1" customHeight="1" x14ac:dyDescent="0.25">
      <c r="A43" s="46"/>
      <c r="B43" s="28"/>
      <c r="C43" s="28"/>
      <c r="D43" s="28"/>
      <c r="E43" s="28"/>
      <c r="F43" s="43"/>
      <c r="G43" s="43"/>
      <c r="H43" s="43"/>
    </row>
    <row r="44" spans="1:8" ht="145.5" hidden="1" customHeight="1" x14ac:dyDescent="0.25">
      <c r="A44" s="46"/>
      <c r="B44" s="28"/>
      <c r="C44" s="28"/>
      <c r="D44" s="28"/>
      <c r="E44" s="28"/>
      <c r="F44" s="43"/>
      <c r="G44" s="43"/>
      <c r="H44" s="43"/>
    </row>
    <row r="45" spans="1:8" ht="147.75" hidden="1" customHeight="1" x14ac:dyDescent="0.25">
      <c r="A45" s="46"/>
      <c r="B45" s="28"/>
      <c r="C45" s="28"/>
      <c r="D45" s="28"/>
      <c r="E45" s="28"/>
      <c r="F45" s="43"/>
      <c r="G45" s="43"/>
      <c r="H45" s="43"/>
    </row>
    <row r="46" spans="1:8" ht="30" hidden="1" customHeight="1" x14ac:dyDescent="0.25">
      <c r="A46" s="36"/>
      <c r="B46" s="40"/>
      <c r="C46" s="40"/>
      <c r="D46" s="40"/>
      <c r="E46" s="40"/>
      <c r="F46" s="39"/>
      <c r="G46" s="39"/>
      <c r="H46" s="39"/>
    </row>
    <row r="47" spans="1:8" ht="1.5" hidden="1" customHeight="1" x14ac:dyDescent="0.25">
      <c r="A47" s="46"/>
      <c r="B47" s="28"/>
      <c r="C47" s="28"/>
      <c r="D47" s="28"/>
      <c r="E47" s="28"/>
      <c r="F47" s="43"/>
      <c r="G47" s="43"/>
      <c r="H47" s="43"/>
    </row>
    <row r="48" spans="1:8" ht="141" hidden="1" customHeight="1" x14ac:dyDescent="0.25">
      <c r="A48" s="47"/>
      <c r="B48" s="28"/>
      <c r="C48" s="28"/>
      <c r="D48" s="28"/>
      <c r="E48" s="28"/>
      <c r="F48" s="43"/>
      <c r="G48" s="43"/>
      <c r="H48" s="43"/>
    </row>
    <row r="49" spans="1:8" ht="165" hidden="1" customHeight="1" x14ac:dyDescent="0.25">
      <c r="A49" s="47"/>
      <c r="B49" s="28"/>
      <c r="C49" s="28"/>
      <c r="D49" s="28"/>
      <c r="E49" s="28"/>
      <c r="F49" s="43"/>
      <c r="G49" s="43"/>
      <c r="H49" s="43"/>
    </row>
    <row r="50" spans="1:8" ht="154.5" hidden="1" customHeight="1" x14ac:dyDescent="0.25">
      <c r="A50" s="47"/>
      <c r="B50" s="28"/>
      <c r="C50" s="28"/>
      <c r="D50" s="28"/>
      <c r="E50" s="28"/>
      <c r="F50" s="43"/>
      <c r="G50" s="43"/>
      <c r="H50" s="43"/>
    </row>
    <row r="51" spans="1:8" ht="11.25" hidden="1" customHeight="1" x14ac:dyDescent="0.25">
      <c r="A51" s="47"/>
      <c r="B51" s="28"/>
      <c r="C51" s="28"/>
      <c r="D51" s="28"/>
      <c r="E51" s="28"/>
      <c r="F51" s="43"/>
      <c r="G51" s="43"/>
      <c r="H51" s="43"/>
    </row>
    <row r="52" spans="1:8" ht="10.5" hidden="1" customHeight="1" x14ac:dyDescent="0.25">
      <c r="A52" s="46"/>
      <c r="B52" s="28"/>
      <c r="C52" s="28"/>
      <c r="D52" s="28"/>
      <c r="E52" s="28"/>
      <c r="F52" s="43"/>
      <c r="G52" s="43"/>
      <c r="H52" s="43"/>
    </row>
    <row r="53" spans="1:8" ht="9" hidden="1" customHeight="1" x14ac:dyDescent="0.25">
      <c r="A53" s="46"/>
      <c r="B53" s="28"/>
      <c r="C53" s="28"/>
      <c r="D53" s="28"/>
      <c r="E53" s="28"/>
      <c r="F53" s="43"/>
      <c r="G53" s="43"/>
      <c r="H53" s="43"/>
    </row>
    <row r="54" spans="1:8" ht="16.5" hidden="1" customHeight="1" x14ac:dyDescent="0.25">
      <c r="A54" s="36"/>
      <c r="B54" s="40"/>
      <c r="C54" s="40"/>
      <c r="D54" s="40"/>
      <c r="E54" s="40"/>
      <c r="F54" s="39"/>
      <c r="G54" s="39"/>
      <c r="H54" s="39"/>
    </row>
    <row r="55" spans="1:8" ht="27" hidden="1" customHeight="1" x14ac:dyDescent="0.25">
      <c r="A55" s="36"/>
      <c r="B55" s="40"/>
      <c r="C55" s="40"/>
      <c r="D55" s="40"/>
      <c r="E55" s="40"/>
      <c r="F55" s="39"/>
      <c r="G55" s="39"/>
      <c r="H55" s="39"/>
    </row>
    <row r="56" spans="1:8" ht="145.5" hidden="1" customHeight="1" x14ac:dyDescent="0.25">
      <c r="A56" s="46"/>
      <c r="B56" s="28"/>
      <c r="C56" s="28"/>
      <c r="D56" s="28"/>
      <c r="E56" s="28"/>
      <c r="F56" s="43"/>
      <c r="G56" s="43"/>
      <c r="H56" s="43"/>
    </row>
    <row r="57" spans="1:8" ht="159" hidden="1" customHeight="1" x14ac:dyDescent="0.25">
      <c r="A57" s="46"/>
      <c r="B57" s="28"/>
      <c r="C57" s="28"/>
      <c r="D57" s="28"/>
      <c r="E57" s="28"/>
      <c r="F57" s="43"/>
      <c r="G57" s="43"/>
      <c r="H57" s="43"/>
    </row>
    <row r="58" spans="1:8" ht="164.25" hidden="1" customHeight="1" x14ac:dyDescent="0.25">
      <c r="A58" s="46"/>
      <c r="B58" s="28"/>
      <c r="C58" s="28"/>
      <c r="D58" s="28"/>
      <c r="E58" s="28"/>
      <c r="F58" s="43"/>
      <c r="G58" s="43"/>
      <c r="H58" s="43"/>
    </row>
    <row r="59" spans="1:8" ht="19.5" hidden="1" customHeight="1" x14ac:dyDescent="0.25">
      <c r="A59" s="46"/>
      <c r="B59" s="28"/>
      <c r="C59" s="28"/>
      <c r="D59" s="28"/>
      <c r="E59" s="28"/>
      <c r="F59" s="43"/>
      <c r="G59" s="43"/>
      <c r="H59" s="43"/>
    </row>
    <row r="60" spans="1:8" ht="166.5" hidden="1" customHeight="1" x14ac:dyDescent="0.25">
      <c r="A60" s="46"/>
      <c r="B60" s="28"/>
      <c r="C60" s="28"/>
      <c r="D60" s="28"/>
      <c r="E60" s="28"/>
      <c r="F60" s="43"/>
      <c r="G60" s="43"/>
      <c r="H60" s="43"/>
    </row>
    <row r="61" spans="1:8" ht="162" hidden="1" customHeight="1" x14ac:dyDescent="0.25">
      <c r="A61" s="46"/>
      <c r="B61" s="28"/>
      <c r="C61" s="28"/>
      <c r="D61" s="28"/>
      <c r="E61" s="28"/>
      <c r="F61" s="43"/>
      <c r="G61" s="43"/>
      <c r="H61" s="43"/>
    </row>
    <row r="62" spans="1:8" ht="25.5" customHeight="1" x14ac:dyDescent="0.25">
      <c r="A62" s="48" t="s">
        <v>221</v>
      </c>
      <c r="B62" s="40" t="s">
        <v>53</v>
      </c>
      <c r="C62" s="40" t="s">
        <v>57</v>
      </c>
      <c r="D62" s="40"/>
      <c r="E62" s="40"/>
      <c r="F62" s="39">
        <f>F63</f>
        <v>0</v>
      </c>
      <c r="G62" s="39">
        <f>G63</f>
        <v>0</v>
      </c>
      <c r="H62" s="39">
        <f>H63</f>
        <v>0</v>
      </c>
    </row>
    <row r="63" spans="1:8" ht="22.5" customHeight="1" x14ac:dyDescent="0.25">
      <c r="A63" s="46" t="s">
        <v>52</v>
      </c>
      <c r="B63" s="28" t="s">
        <v>53</v>
      </c>
      <c r="C63" s="28" t="s">
        <v>57</v>
      </c>
      <c r="D63" s="28"/>
      <c r="E63" s="28" t="s">
        <v>61</v>
      </c>
      <c r="F63" s="43">
        <v>0</v>
      </c>
      <c r="G63" s="43">
        <v>0</v>
      </c>
      <c r="H63" s="43">
        <v>0</v>
      </c>
    </row>
    <row r="64" spans="1:8" ht="33" customHeight="1" x14ac:dyDescent="0.25">
      <c r="A64" s="62" t="s">
        <v>222</v>
      </c>
      <c r="B64" s="40" t="s">
        <v>53</v>
      </c>
      <c r="C64" s="40" t="s">
        <v>58</v>
      </c>
      <c r="D64" s="40"/>
      <c r="E64" s="40"/>
      <c r="F64" s="39">
        <f>F65</f>
        <v>0</v>
      </c>
      <c r="G64" s="39">
        <f>G65</f>
        <v>0</v>
      </c>
      <c r="H64" s="39">
        <f>H65</f>
        <v>0</v>
      </c>
    </row>
    <row r="65" spans="1:8" ht="15.75" customHeight="1" x14ac:dyDescent="0.25">
      <c r="A65" s="46"/>
      <c r="B65" s="28"/>
      <c r="C65" s="28"/>
      <c r="D65" s="28"/>
      <c r="E65" s="28"/>
      <c r="F65" s="43"/>
      <c r="G65" s="43"/>
      <c r="H65" s="43"/>
    </row>
    <row r="66" spans="1:8" ht="18" customHeight="1" x14ac:dyDescent="0.25">
      <c r="A66" s="47"/>
      <c r="B66" s="28"/>
      <c r="C66" s="28"/>
      <c r="D66" s="28"/>
      <c r="E66" s="28"/>
      <c r="F66" s="43"/>
      <c r="G66" s="43"/>
      <c r="H66" s="43"/>
    </row>
    <row r="67" spans="1:8" ht="33.75" customHeight="1" x14ac:dyDescent="0.25">
      <c r="A67" s="62" t="s">
        <v>224</v>
      </c>
      <c r="B67" s="40" t="s">
        <v>59</v>
      </c>
      <c r="C67" s="40" t="s">
        <v>132</v>
      </c>
      <c r="D67" s="40"/>
      <c r="E67" s="40"/>
      <c r="F67" s="39">
        <f>F68</f>
        <v>0</v>
      </c>
      <c r="G67" s="39">
        <f>G68</f>
        <v>0</v>
      </c>
      <c r="H67" s="39">
        <f>H68</f>
        <v>0</v>
      </c>
    </row>
    <row r="68" spans="1:8" ht="167.25" customHeight="1" x14ac:dyDescent="0.25">
      <c r="A68" s="47" t="s">
        <v>284</v>
      </c>
      <c r="B68" s="28" t="s">
        <v>59</v>
      </c>
      <c r="C68" s="28" t="s">
        <v>132</v>
      </c>
      <c r="D68" s="28" t="s">
        <v>196</v>
      </c>
      <c r="E68" s="28" t="s">
        <v>193</v>
      </c>
      <c r="F68" s="43">
        <v>0</v>
      </c>
      <c r="G68" s="43">
        <v>0</v>
      </c>
      <c r="H68" s="43">
        <v>0</v>
      </c>
    </row>
    <row r="69" spans="1:8" ht="37.5" hidden="1" customHeight="1" x14ac:dyDescent="0.25">
      <c r="A69" s="47"/>
      <c r="B69" s="28"/>
      <c r="C69" s="28"/>
      <c r="D69" s="28"/>
      <c r="E69" s="28"/>
      <c r="F69" s="43"/>
      <c r="G69" s="43"/>
      <c r="H69" s="43"/>
    </row>
    <row r="70" spans="1:8" ht="50.25" hidden="1" customHeight="1" x14ac:dyDescent="0.25">
      <c r="A70" s="47"/>
      <c r="B70" s="28"/>
      <c r="C70" s="28"/>
      <c r="D70" s="28"/>
      <c r="E70" s="28"/>
      <c r="F70" s="43"/>
      <c r="G70" s="43"/>
      <c r="H70" s="43"/>
    </row>
    <row r="71" spans="1:8" ht="38.25" customHeight="1" x14ac:dyDescent="0.25">
      <c r="A71" s="48" t="s">
        <v>225</v>
      </c>
      <c r="B71" s="40" t="s">
        <v>59</v>
      </c>
      <c r="C71" s="40" t="s">
        <v>133</v>
      </c>
      <c r="D71" s="40"/>
      <c r="E71" s="40"/>
      <c r="F71" s="39">
        <f>F72</f>
        <v>0</v>
      </c>
      <c r="G71" s="39">
        <f>G72</f>
        <v>0</v>
      </c>
      <c r="H71" s="39">
        <f>H72</f>
        <v>0</v>
      </c>
    </row>
    <row r="72" spans="1:8" ht="21.75" customHeight="1" x14ac:dyDescent="0.25">
      <c r="A72" s="46"/>
      <c r="B72" s="28" t="s">
        <v>59</v>
      </c>
      <c r="C72" s="28" t="s">
        <v>133</v>
      </c>
      <c r="D72" s="28"/>
      <c r="E72" s="28" t="s">
        <v>61</v>
      </c>
      <c r="F72" s="43">
        <v>0</v>
      </c>
      <c r="G72" s="43">
        <v>0</v>
      </c>
      <c r="H72" s="43">
        <v>0</v>
      </c>
    </row>
    <row r="73" spans="1:8" ht="18.75" customHeight="1" x14ac:dyDescent="0.25">
      <c r="A73" s="48" t="s">
        <v>276</v>
      </c>
      <c r="B73" s="40" t="s">
        <v>59</v>
      </c>
      <c r="C73" s="40" t="s">
        <v>59</v>
      </c>
      <c r="D73" s="40"/>
      <c r="E73" s="40"/>
      <c r="F73" s="39">
        <f>F74</f>
        <v>0</v>
      </c>
      <c r="G73" s="39">
        <f>G74</f>
        <v>0</v>
      </c>
      <c r="H73" s="39">
        <f>H76</f>
        <v>0</v>
      </c>
    </row>
    <row r="74" spans="1:8" ht="42" customHeight="1" x14ac:dyDescent="0.25">
      <c r="A74" s="46"/>
      <c r="B74" s="28" t="s">
        <v>59</v>
      </c>
      <c r="C74" s="28" t="s">
        <v>59</v>
      </c>
      <c r="D74" s="28" t="s">
        <v>153</v>
      </c>
      <c r="E74" s="28" t="s">
        <v>61</v>
      </c>
      <c r="F74" s="43">
        <v>0</v>
      </c>
      <c r="G74" s="43">
        <v>0</v>
      </c>
      <c r="H74" s="43">
        <v>0</v>
      </c>
    </row>
    <row r="75" spans="1:8" ht="40.5" customHeight="1" x14ac:dyDescent="0.25">
      <c r="A75" s="73" t="s">
        <v>280</v>
      </c>
      <c r="B75" s="40" t="s">
        <v>113</v>
      </c>
      <c r="C75" s="40" t="s">
        <v>59</v>
      </c>
      <c r="D75" s="40"/>
      <c r="E75" s="50"/>
      <c r="F75" s="39">
        <f>F76</f>
        <v>64006500</v>
      </c>
      <c r="G75" s="39">
        <f>G76</f>
        <v>126164400</v>
      </c>
      <c r="H75" s="39">
        <f>H76</f>
        <v>0</v>
      </c>
    </row>
    <row r="76" spans="1:8" ht="173.25" customHeight="1" x14ac:dyDescent="0.25">
      <c r="A76" s="69" t="s">
        <v>281</v>
      </c>
      <c r="B76" s="28" t="s">
        <v>113</v>
      </c>
      <c r="C76" s="28" t="s">
        <v>59</v>
      </c>
      <c r="D76" s="28" t="s">
        <v>152</v>
      </c>
      <c r="E76" s="52" t="s">
        <v>61</v>
      </c>
      <c r="F76" s="53">
        <v>64006500</v>
      </c>
      <c r="G76" s="53">
        <v>126164400</v>
      </c>
      <c r="H76" s="43">
        <v>0</v>
      </c>
    </row>
    <row r="77" spans="1:8" ht="1.5" customHeight="1" x14ac:dyDescent="0.25">
      <c r="A77" s="46"/>
      <c r="B77" s="28"/>
      <c r="C77" s="28"/>
      <c r="D77" s="28"/>
      <c r="E77" s="28"/>
      <c r="F77" s="28"/>
      <c r="G77" s="28"/>
      <c r="H77" s="43"/>
    </row>
    <row r="78" spans="1:8" ht="49.5" hidden="1" customHeight="1" x14ac:dyDescent="0.25">
      <c r="A78" s="46"/>
      <c r="B78" s="28"/>
      <c r="C78" s="28"/>
      <c r="D78" s="28"/>
      <c r="E78" s="28"/>
      <c r="F78" s="28"/>
      <c r="G78" s="28"/>
      <c r="H78" s="43"/>
    </row>
    <row r="79" spans="1:8" ht="150.75" hidden="1" customHeight="1" x14ac:dyDescent="0.25">
      <c r="A79" s="46"/>
      <c r="B79" s="28"/>
      <c r="C79" s="28"/>
      <c r="D79" s="28"/>
      <c r="E79" s="28"/>
      <c r="F79" s="28"/>
      <c r="G79" s="28"/>
      <c r="H79" s="43"/>
    </row>
    <row r="80" spans="1:8" ht="147" hidden="1" customHeight="1" x14ac:dyDescent="0.25">
      <c r="A80" s="46"/>
      <c r="B80" s="28"/>
      <c r="C80" s="28"/>
      <c r="D80" s="28"/>
      <c r="E80" s="28"/>
      <c r="F80" s="28"/>
      <c r="G80" s="28"/>
      <c r="H80" s="43"/>
    </row>
    <row r="81" spans="1:8" ht="25.5" hidden="1" customHeight="1" x14ac:dyDescent="0.25">
      <c r="A81" s="46"/>
      <c r="B81" s="28"/>
      <c r="C81" s="28"/>
      <c r="D81" s="28"/>
      <c r="E81" s="28"/>
      <c r="F81" s="28"/>
      <c r="G81" s="28"/>
      <c r="H81" s="43"/>
    </row>
    <row r="82" spans="1:8" ht="161.25" hidden="1" customHeight="1" x14ac:dyDescent="0.25">
      <c r="A82" s="46"/>
      <c r="B82" s="28"/>
      <c r="C82" s="28"/>
      <c r="D82" s="28"/>
      <c r="E82" s="28"/>
      <c r="F82" s="28"/>
      <c r="G82" s="28"/>
      <c r="H82" s="43"/>
    </row>
    <row r="83" spans="1:8" ht="165" hidden="1" customHeight="1" x14ac:dyDescent="0.25">
      <c r="A83" s="46"/>
      <c r="B83" s="28"/>
      <c r="C83" s="28"/>
      <c r="D83" s="28"/>
      <c r="E83" s="28"/>
      <c r="F83" s="28"/>
      <c r="G83" s="28"/>
      <c r="H83" s="43"/>
    </row>
    <row r="84" spans="1:8" ht="9" hidden="1" customHeight="1" x14ac:dyDescent="0.25">
      <c r="A84" s="46"/>
      <c r="B84" s="28"/>
      <c r="C84" s="28"/>
      <c r="D84" s="28"/>
      <c r="E84" s="28"/>
      <c r="F84" s="28"/>
      <c r="G84" s="28"/>
      <c r="H84" s="43"/>
    </row>
    <row r="85" spans="1:8" hidden="1" x14ac:dyDescent="0.25">
      <c r="A85" s="36"/>
      <c r="B85" s="40"/>
      <c r="C85" s="40"/>
      <c r="D85" s="40"/>
      <c r="E85" s="40"/>
      <c r="F85" s="40"/>
      <c r="G85" s="40"/>
      <c r="H85" s="39"/>
    </row>
    <row r="86" spans="1:8" ht="119.25" hidden="1" customHeight="1" x14ac:dyDescent="0.25">
      <c r="A86" s="42"/>
      <c r="B86" s="28"/>
      <c r="C86" s="28"/>
      <c r="D86" s="28"/>
      <c r="E86" s="28"/>
      <c r="F86" s="28"/>
      <c r="G86" s="28"/>
      <c r="H86" s="43"/>
    </row>
    <row r="87" spans="1:8" ht="5.25" hidden="1" customHeight="1" x14ac:dyDescent="0.25">
      <c r="A87" s="42"/>
      <c r="B87" s="28"/>
      <c r="C87" s="28"/>
      <c r="D87" s="28"/>
      <c r="E87" s="28"/>
      <c r="F87" s="28"/>
      <c r="G87" s="28"/>
      <c r="H87" s="43"/>
    </row>
    <row r="88" spans="1:8" ht="3.75" hidden="1" customHeight="1" x14ac:dyDescent="0.25">
      <c r="A88" s="42"/>
      <c r="B88" s="28"/>
      <c r="C88" s="28"/>
      <c r="D88" s="28"/>
      <c r="E88" s="28"/>
      <c r="F88" s="28"/>
      <c r="G88" s="28"/>
      <c r="H88" s="43"/>
    </row>
    <row r="89" spans="1:8" ht="98.25" hidden="1" customHeight="1" x14ac:dyDescent="0.25">
      <c r="A89" s="49"/>
      <c r="B89" s="28"/>
      <c r="C89" s="28"/>
      <c r="D89" s="28"/>
      <c r="E89" s="28"/>
      <c r="F89" s="28"/>
      <c r="G89" s="28"/>
      <c r="H89" s="43"/>
    </row>
    <row r="90" spans="1:8" hidden="1" x14ac:dyDescent="0.25">
      <c r="A90" s="36"/>
      <c r="B90" s="50"/>
      <c r="C90" s="50"/>
      <c r="D90" s="50"/>
      <c r="E90" s="50"/>
      <c r="F90" s="50"/>
      <c r="G90" s="50"/>
      <c r="H90" s="51"/>
    </row>
    <row r="91" spans="1:8" ht="18" hidden="1" customHeight="1" x14ac:dyDescent="0.25">
      <c r="A91" s="36"/>
      <c r="B91" s="50"/>
      <c r="C91" s="50"/>
      <c r="D91" s="50"/>
      <c r="E91" s="50"/>
      <c r="F91" s="50"/>
      <c r="G91" s="50"/>
      <c r="H91" s="51"/>
    </row>
    <row r="92" spans="1:8" ht="77.25" hidden="1" customHeight="1" x14ac:dyDescent="0.25">
      <c r="A92" s="42"/>
      <c r="B92" s="52"/>
      <c r="C92" s="52"/>
      <c r="D92" s="52"/>
      <c r="E92" s="52"/>
      <c r="F92" s="52"/>
      <c r="G92" s="52"/>
      <c r="H92" s="53"/>
    </row>
    <row r="93" spans="1:8" ht="21.75" hidden="1" customHeight="1" x14ac:dyDescent="0.25">
      <c r="A93" s="36"/>
      <c r="B93" s="50"/>
      <c r="C93" s="50"/>
      <c r="D93" s="50"/>
      <c r="E93" s="50"/>
      <c r="F93" s="50"/>
      <c r="G93" s="50"/>
      <c r="H93" s="51"/>
    </row>
    <row r="94" spans="1:8" ht="111" hidden="1" customHeight="1" x14ac:dyDescent="0.25">
      <c r="A94" s="49"/>
      <c r="B94" s="52"/>
      <c r="C94" s="52"/>
      <c r="D94" s="52"/>
      <c r="E94" s="52"/>
      <c r="F94" s="52"/>
      <c r="G94" s="52"/>
      <c r="H94" s="53"/>
    </row>
    <row r="95" spans="1:8" ht="11.25" hidden="1" customHeight="1" x14ac:dyDescent="0.25">
      <c r="A95" s="49"/>
      <c r="B95" s="52"/>
      <c r="C95" s="52"/>
      <c r="D95" s="52"/>
      <c r="E95" s="52"/>
      <c r="F95" s="52"/>
      <c r="G95" s="52"/>
      <c r="H95" s="53"/>
    </row>
    <row r="96" spans="1:8" ht="21.75" hidden="1" customHeight="1" x14ac:dyDescent="0.25">
      <c r="A96" s="36"/>
      <c r="B96" s="50"/>
      <c r="C96" s="50"/>
      <c r="D96" s="50"/>
      <c r="E96" s="50"/>
      <c r="F96" s="50"/>
      <c r="G96" s="50"/>
      <c r="H96" s="51"/>
    </row>
    <row r="97" spans="1:8" ht="112.5" hidden="1" customHeight="1" x14ac:dyDescent="0.25">
      <c r="A97" s="49"/>
      <c r="B97" s="52"/>
      <c r="C97" s="52"/>
      <c r="D97" s="52"/>
      <c r="E97" s="52"/>
      <c r="F97" s="52"/>
      <c r="G97" s="52"/>
      <c r="H97" s="53"/>
    </row>
    <row r="98" spans="1:8" ht="112.5" hidden="1" customHeight="1" x14ac:dyDescent="0.25">
      <c r="A98" s="49"/>
      <c r="B98" s="52"/>
      <c r="C98" s="52"/>
      <c r="D98" s="52"/>
      <c r="E98" s="52"/>
      <c r="F98" s="52"/>
      <c r="G98" s="52"/>
      <c r="H98" s="53"/>
    </row>
    <row r="99" spans="1:8" ht="27.75" hidden="1" customHeight="1" x14ac:dyDescent="0.25">
      <c r="A99" s="41"/>
      <c r="B99" s="50"/>
      <c r="C99" s="50"/>
      <c r="D99" s="50"/>
      <c r="E99" s="50"/>
      <c r="F99" s="50"/>
      <c r="G99" s="50"/>
      <c r="H99" s="51"/>
    </row>
    <row r="100" spans="1:8" ht="95.25" hidden="1" customHeight="1" x14ac:dyDescent="0.25">
      <c r="A100" s="49"/>
      <c r="B100" s="52"/>
      <c r="C100" s="52"/>
      <c r="D100" s="52"/>
      <c r="E100" s="52"/>
      <c r="F100" s="52"/>
      <c r="G100" s="52"/>
      <c r="H100" s="53"/>
    </row>
    <row r="101" spans="1:8" ht="6.75" hidden="1" customHeight="1" x14ac:dyDescent="0.25">
      <c r="A101" s="41"/>
      <c r="B101" s="52"/>
      <c r="C101" s="52"/>
      <c r="D101" s="52"/>
      <c r="E101" s="52"/>
      <c r="F101" s="52"/>
      <c r="G101" s="52"/>
      <c r="H101" s="53"/>
    </row>
    <row r="102" spans="1:8" hidden="1" x14ac:dyDescent="0.25">
      <c r="A102" s="2"/>
      <c r="B102" s="10"/>
      <c r="C102" s="10"/>
      <c r="D102" s="10"/>
      <c r="E102" s="10"/>
      <c r="F102" s="10"/>
      <c r="G102" s="10"/>
      <c r="H102" s="11"/>
    </row>
    <row r="103" spans="1:8" hidden="1" x14ac:dyDescent="0.25">
      <c r="A103" s="2"/>
      <c r="B103" s="10"/>
      <c r="C103" s="10"/>
      <c r="D103" s="10"/>
      <c r="E103" s="10"/>
      <c r="F103" s="10"/>
      <c r="G103" s="10"/>
      <c r="H103" s="11"/>
    </row>
    <row r="104" spans="1:8" hidden="1" x14ac:dyDescent="0.25">
      <c r="A104" s="136"/>
      <c r="B104" s="136"/>
      <c r="C104" s="136"/>
      <c r="D104" s="10"/>
      <c r="E104" s="10"/>
      <c r="F104" s="10"/>
      <c r="G104" s="10"/>
      <c r="H104" s="11"/>
    </row>
    <row r="105" spans="1:8" hidden="1" x14ac:dyDescent="0.25">
      <c r="A105" s="136"/>
      <c r="B105" s="136"/>
      <c r="C105" s="137"/>
      <c r="D105" s="137"/>
      <c r="E105" s="137"/>
      <c r="F105" s="137"/>
      <c r="G105" s="137"/>
      <c r="H105" s="137"/>
    </row>
  </sheetData>
  <mergeCells count="25">
    <mergeCell ref="G1:H1"/>
    <mergeCell ref="G2:H2"/>
    <mergeCell ref="A9:H9"/>
    <mergeCell ref="A8:H8"/>
    <mergeCell ref="A7:H7"/>
    <mergeCell ref="A3:H3"/>
    <mergeCell ref="A4:H4"/>
    <mergeCell ref="A5:H5"/>
    <mergeCell ref="A6:H6"/>
    <mergeCell ref="A13:H13"/>
    <mergeCell ref="A10:H10"/>
    <mergeCell ref="G17:G18"/>
    <mergeCell ref="C17:C18"/>
    <mergeCell ref="A12:H12"/>
    <mergeCell ref="A11:H11"/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2025-01-10T06:04:44Z</dcterms:modified>
</cp:coreProperties>
</file>